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8740" windowHeight="12984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10" i="1" l="1"/>
  <c r="H10" i="1" s="1"/>
  <c r="I10" i="1"/>
  <c r="J10" i="1" s="1"/>
  <c r="H6" i="1"/>
  <c r="H7" i="1"/>
  <c r="G4" i="1"/>
  <c r="H4" i="1" s="1"/>
  <c r="G5" i="1"/>
  <c r="H5" i="1" s="1"/>
  <c r="G6" i="1"/>
  <c r="G7" i="1"/>
  <c r="G8" i="1"/>
  <c r="H8" i="1" s="1"/>
  <c r="G9" i="1"/>
  <c r="H9" i="1" s="1"/>
  <c r="G3" i="1"/>
  <c r="H3" i="1" s="1"/>
  <c r="F4" i="1"/>
  <c r="F5" i="1"/>
  <c r="F6" i="1"/>
  <c r="F7" i="1"/>
  <c r="F8" i="1"/>
  <c r="F9" i="1"/>
  <c r="F10" i="1"/>
  <c r="F3" i="1"/>
  <c r="I9" i="1"/>
  <c r="J9" i="1" s="1"/>
  <c r="I8" i="1"/>
  <c r="J8" i="1" s="1"/>
  <c r="L10" i="1"/>
  <c r="L9" i="1"/>
  <c r="L8" i="1"/>
  <c r="L7" i="1"/>
  <c r="I7" i="1"/>
  <c r="J7" i="1" s="1"/>
  <c r="I6" i="1"/>
  <c r="J6" i="1" s="1"/>
  <c r="L6" i="1"/>
  <c r="L5" i="1"/>
  <c r="I5" i="1"/>
  <c r="J5" i="1" s="1"/>
  <c r="L4" i="1"/>
  <c r="I4" i="1"/>
  <c r="J4" i="1" s="1"/>
  <c r="L3" i="1"/>
  <c r="I3" i="1" l="1"/>
  <c r="J3" i="1" s="1"/>
</calcChain>
</file>

<file path=xl/sharedStrings.xml><?xml version="1.0" encoding="utf-8"?>
<sst xmlns="http://schemas.openxmlformats.org/spreadsheetml/2006/main" count="26" uniqueCount="21">
  <si>
    <t>2201 60X150/1 BL C01</t>
  </si>
  <si>
    <t>TC</t>
  </si>
  <si>
    <t>Price/tys.</t>
  </si>
  <si>
    <t>Faktyczna sprzedaż</t>
  </si>
  <si>
    <t>Faktyczna marża</t>
  </si>
  <si>
    <t>1004 95X128/1 C01</t>
  </si>
  <si>
    <t>2047N 80X120/1 C01</t>
  </si>
  <si>
    <t>207N 45X50/1 N01</t>
  </si>
  <si>
    <t>Ilość szt.</t>
  </si>
  <si>
    <t>6055 58X118/1 C01</t>
  </si>
  <si>
    <t>8150 54X114,3/1 C01</t>
  </si>
  <si>
    <t>1003 45X18/2 C01</t>
  </si>
  <si>
    <t>60/40</t>
  </si>
  <si>
    <t>Marża EK w CRM-ie</t>
  </si>
  <si>
    <t>Kwota marży EG w CRM-ie</t>
  </si>
  <si>
    <t>Marża EG</t>
  </si>
  <si>
    <t>Zakup EK</t>
  </si>
  <si>
    <t xml:space="preserve">Zakup EK </t>
  </si>
  <si>
    <t>45/55</t>
  </si>
  <si>
    <t>do klienta</t>
  </si>
  <si>
    <t>1003 70X33/1 C01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</si>
</sst>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5" formatCode="#,##0.00_ ;\-#,##0.00\ 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10" fontId="0" fillId="0" borderId="0" xfId="1" applyNumberFormat="1" applyFont="1"/>
    <xf numFmtId="165" fontId="0" fillId="0" borderId="0" xfId="2" applyNumberFormat="1" applyFont="1" applyAlignment="1">
      <alignment horizontal="right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6" sqref="B16"/>
    </sheetView>
  </sheetViews>
  <sheetFormatPr defaultRowHeight="14.4" x14ac:dyDescent="0.3"/>
  <cols>
    <col min="1" max="1" width="21.109375" customWidth="1"/>
    <col min="2" max="2" width="16.44140625" customWidth="1"/>
    <col min="5" max="5" width="17.21875" customWidth="1"/>
    <col min="6" max="6" width="20.77734375" customWidth="1"/>
    <col min="7" max="7" width="22.6640625" customWidth="1"/>
    <col min="8" max="8" width="18.21875" customWidth="1"/>
    <col min="9" max="9" width="12.6640625" customWidth="1"/>
    <col min="10" max="10" width="18.21875" customWidth="1"/>
    <col min="11" max="11" width="17.44140625" customWidth="1"/>
    <col min="12" max="12" width="16.21875" customWidth="1"/>
  </cols>
  <sheetData>
    <row r="1" spans="1:12" x14ac:dyDescent="0.3">
      <c r="A1" s="2"/>
      <c r="B1" s="2" t="s">
        <v>8</v>
      </c>
      <c r="C1" s="2" t="s">
        <v>1</v>
      </c>
      <c r="D1" s="2" t="s">
        <v>2</v>
      </c>
      <c r="E1" s="2" t="s">
        <v>16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13</v>
      </c>
      <c r="K1" s="2" t="s">
        <v>3</v>
      </c>
      <c r="L1" s="2" t="s">
        <v>4</v>
      </c>
    </row>
    <row r="2" spans="1:12" x14ac:dyDescent="0.3">
      <c r="E2" s="2" t="s">
        <v>12</v>
      </c>
      <c r="F2" s="2" t="s">
        <v>12</v>
      </c>
      <c r="G2" s="2" t="s">
        <v>12</v>
      </c>
      <c r="H2" s="2" t="s">
        <v>12</v>
      </c>
      <c r="I2" s="2" t="s">
        <v>18</v>
      </c>
      <c r="J2" s="2" t="s">
        <v>18</v>
      </c>
      <c r="K2" s="2" t="s">
        <v>19</v>
      </c>
    </row>
    <row r="3" spans="1:12" x14ac:dyDescent="0.3">
      <c r="A3" t="s">
        <v>0</v>
      </c>
      <c r="B3" s="1">
        <v>6000</v>
      </c>
      <c r="C3" s="1">
        <v>23.207699999999999</v>
      </c>
      <c r="D3" s="1">
        <v>29</v>
      </c>
      <c r="E3" s="1">
        <v>25.5246</v>
      </c>
      <c r="F3" s="3">
        <f>(D3-E3)/D3</f>
        <v>0.11984137931034484</v>
      </c>
      <c r="G3" s="4">
        <f>(D3-C3)*40%</f>
        <v>2.3169200000000005</v>
      </c>
      <c r="H3" s="3">
        <f>G3/C3</f>
        <v>9.9834106783524459E-2</v>
      </c>
      <c r="I3" s="1">
        <f>(D3-C3)*45%+C3</f>
        <v>25.814235</v>
      </c>
      <c r="J3" s="3">
        <f>(I3/D3-1)*(-1)</f>
        <v>0.10985396551724136</v>
      </c>
      <c r="K3" s="1">
        <v>59.08</v>
      </c>
      <c r="L3" s="3">
        <f>(E3/K3-1)*(-1)</f>
        <v>0.56796547054840896</v>
      </c>
    </row>
    <row r="4" spans="1:12" x14ac:dyDescent="0.3">
      <c r="A4" t="s">
        <v>5</v>
      </c>
      <c r="B4" s="1">
        <v>500</v>
      </c>
      <c r="C4" s="1">
        <v>470.97379999999998</v>
      </c>
      <c r="D4" s="1">
        <v>660</v>
      </c>
      <c r="E4" s="1">
        <v>546.58429999999998</v>
      </c>
      <c r="F4" s="3">
        <f t="shared" ref="F4:F10" si="0">(D4-E4)/D4</f>
        <v>0.17184196969696972</v>
      </c>
      <c r="G4" s="4">
        <f t="shared" ref="G4:G10" si="1">(D4-C4)*40%</f>
        <v>75.61048000000001</v>
      </c>
      <c r="H4" s="3">
        <f t="shared" ref="H4:H10" si="2">G4/C4</f>
        <v>0.16054073496232701</v>
      </c>
      <c r="I4" s="1">
        <f>(D4-C4)*45%+C4</f>
        <v>556.03558999999996</v>
      </c>
      <c r="J4" s="3">
        <f>(I4/D4-1)*(-1)</f>
        <v>0.15752183333333336</v>
      </c>
      <c r="K4" s="1">
        <v>837.21</v>
      </c>
      <c r="L4" s="3">
        <f>(E4/K4-1)*(-1)</f>
        <v>0.34713596349780829</v>
      </c>
    </row>
    <row r="5" spans="1:12" x14ac:dyDescent="0.3">
      <c r="A5" t="s">
        <v>6</v>
      </c>
      <c r="B5" s="1">
        <v>4000</v>
      </c>
      <c r="C5" s="1">
        <v>29.0763</v>
      </c>
      <c r="D5" s="1">
        <v>34.9</v>
      </c>
      <c r="E5" s="1">
        <v>31.405799999999999</v>
      </c>
      <c r="F5" s="3">
        <f t="shared" si="0"/>
        <v>0.10012034383954153</v>
      </c>
      <c r="G5" s="4">
        <f t="shared" si="1"/>
        <v>2.3294799999999998</v>
      </c>
      <c r="H5" s="3">
        <f t="shared" si="2"/>
        <v>8.011610830814099E-2</v>
      </c>
      <c r="I5" s="1">
        <f>(D5-C5)*45%+C5</f>
        <v>31.696964999999999</v>
      </c>
      <c r="J5" s="3">
        <f>(I5/D5-1)*(-1)</f>
        <v>9.1777507163323779E-2</v>
      </c>
      <c r="K5" s="1">
        <v>69.56</v>
      </c>
      <c r="L5" s="3">
        <f>(E5/K5-1)*(-1)</f>
        <v>0.54850776308223126</v>
      </c>
    </row>
    <row r="6" spans="1:12" x14ac:dyDescent="0.3">
      <c r="A6" t="s">
        <v>7</v>
      </c>
      <c r="B6" s="1">
        <v>105000</v>
      </c>
      <c r="C6" s="1">
        <v>2.3791000000000002</v>
      </c>
      <c r="D6" s="1">
        <v>3.1</v>
      </c>
      <c r="E6" s="1">
        <v>2.6675</v>
      </c>
      <c r="F6" s="3">
        <f t="shared" si="0"/>
        <v>0.1395161290322581</v>
      </c>
      <c r="G6" s="4">
        <f t="shared" si="1"/>
        <v>0.28835999999999995</v>
      </c>
      <c r="H6" s="3">
        <f t="shared" si="2"/>
        <v>0.12120549787734855</v>
      </c>
      <c r="I6" s="1">
        <f>(D6-C6)*45%+C6</f>
        <v>2.7035050000000003</v>
      </c>
      <c r="J6" s="3">
        <f>(I6/D6-1)*(-1)</f>
        <v>0.12790161290322577</v>
      </c>
      <c r="K6" s="1">
        <v>4.0599999999999996</v>
      </c>
      <c r="L6" s="3">
        <f>(E6/K6-1)*(-1)</f>
        <v>0.34298029556650245</v>
      </c>
    </row>
    <row r="7" spans="1:12" x14ac:dyDescent="0.3">
      <c r="A7" t="s">
        <v>9</v>
      </c>
      <c r="B7" s="1">
        <v>50000</v>
      </c>
      <c r="C7" s="1">
        <v>5.33</v>
      </c>
      <c r="D7" s="1">
        <v>7.7</v>
      </c>
      <c r="E7" s="1">
        <v>6.2784000000000004</v>
      </c>
      <c r="F7" s="3">
        <f t="shared" si="0"/>
        <v>0.18462337662337658</v>
      </c>
      <c r="G7" s="4">
        <f t="shared" si="1"/>
        <v>0.94800000000000006</v>
      </c>
      <c r="H7" s="3">
        <f t="shared" si="2"/>
        <v>0.17786116322701689</v>
      </c>
      <c r="I7" s="1">
        <f>(D7-C7)*45%+C7</f>
        <v>6.3964999999999996</v>
      </c>
      <c r="J7" s="3">
        <f t="shared" ref="J7:J10" si="3">(I7/D7-1)*(-1)</f>
        <v>0.16928571428571437</v>
      </c>
      <c r="K7" s="1">
        <v>14.19</v>
      </c>
      <c r="L7" s="3">
        <f t="shared" ref="L7:L10" si="4">(E7/K7-1)*(-1)</f>
        <v>0.55754756871035938</v>
      </c>
    </row>
    <row r="8" spans="1:12" x14ac:dyDescent="0.3">
      <c r="A8" t="s">
        <v>10</v>
      </c>
      <c r="B8" s="1">
        <v>60000</v>
      </c>
      <c r="C8" s="1">
        <v>7.59</v>
      </c>
      <c r="D8" s="1">
        <v>12.1</v>
      </c>
      <c r="E8" s="1">
        <v>9.3948</v>
      </c>
      <c r="F8" s="3">
        <f t="shared" si="0"/>
        <v>0.22357024793388428</v>
      </c>
      <c r="G8" s="4">
        <f t="shared" si="1"/>
        <v>1.804</v>
      </c>
      <c r="H8" s="3">
        <f t="shared" si="2"/>
        <v>0.23768115942028986</v>
      </c>
      <c r="I8" s="1">
        <f>(D8-C8)*45%+C8</f>
        <v>9.6195000000000004</v>
      </c>
      <c r="J8" s="3">
        <f t="shared" si="3"/>
        <v>0.20499999999999996</v>
      </c>
      <c r="K8" s="1">
        <v>17.899999999999999</v>
      </c>
      <c r="L8" s="3">
        <f t="shared" si="4"/>
        <v>0.47515083798882674</v>
      </c>
    </row>
    <row r="9" spans="1:12" x14ac:dyDescent="0.3">
      <c r="A9" t="s">
        <v>11</v>
      </c>
      <c r="B9" s="1">
        <v>30000</v>
      </c>
      <c r="C9" s="1">
        <v>9.1199999999999992</v>
      </c>
      <c r="D9" s="1">
        <v>13.7</v>
      </c>
      <c r="E9" s="1">
        <v>10.49</v>
      </c>
      <c r="F9" s="3">
        <f t="shared" si="0"/>
        <v>0.23430656934306565</v>
      </c>
      <c r="G9" s="4">
        <f t="shared" si="1"/>
        <v>1.8320000000000001</v>
      </c>
      <c r="H9" s="3">
        <f t="shared" si="2"/>
        <v>0.20087719298245615</v>
      </c>
      <c r="I9" s="1">
        <f>(D9-C9)*45%+C9</f>
        <v>11.180999999999999</v>
      </c>
      <c r="J9" s="3">
        <f t="shared" si="3"/>
        <v>0.18386861313868619</v>
      </c>
      <c r="K9" s="1">
        <v>19.510000000000002</v>
      </c>
      <c r="L9" s="3">
        <f t="shared" si="4"/>
        <v>0.46232701178882629</v>
      </c>
    </row>
    <row r="10" spans="1:12" x14ac:dyDescent="0.3">
      <c r="A10" t="s">
        <v>20</v>
      </c>
      <c r="B10" s="1">
        <v>15000</v>
      </c>
      <c r="C10" s="1">
        <v>24.65</v>
      </c>
      <c r="D10" s="1">
        <v>37.5</v>
      </c>
      <c r="E10" s="1">
        <v>29.79</v>
      </c>
      <c r="F10" s="3">
        <f t="shared" si="0"/>
        <v>0.20560000000000003</v>
      </c>
      <c r="G10" s="4">
        <f t="shared" si="1"/>
        <v>5.1400000000000006</v>
      </c>
      <c r="H10" s="3">
        <f t="shared" si="2"/>
        <v>0.20851926977687629</v>
      </c>
      <c r="I10" s="1">
        <f>(D10-C10)*45%+C10</f>
        <v>30.432499999999997</v>
      </c>
      <c r="J10" s="3">
        <f t="shared" si="3"/>
        <v>0.18846666666666678</v>
      </c>
      <c r="K10" s="1">
        <v>60.65</v>
      </c>
      <c r="L10" s="3">
        <f t="shared" si="4"/>
        <v>0.50882110469909314</v>
      </c>
    </row>
    <row r="11" spans="1:12" x14ac:dyDescent="0.3">
      <c r="B11" s="1"/>
    </row>
    <row r="12" spans="1:12" x14ac:dyDescent="0.3">
      <c r="B12" s="1"/>
    </row>
    <row r="13" spans="1:12" x14ac:dyDescent="0.3">
      <c r="B1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2024-06-24T14:06:26Z</dcterms:created>
  <dcterms:modified xsi:type="dcterms:W3CDTF">2024-06-25T08:23:17Z</dcterms:modified>
</cp:coreProperties>
</file>