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tekb\Desktop\"/>
    </mc:Choice>
  </mc:AlternateContent>
  <xr:revisionPtr revIDLastSave="0" documentId="13_ncr:1_{18079E04-D525-4DC0-BCB6-59165E0064E2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Multitag" sheetId="1" r:id="rId1"/>
    <sheet name="Pojedyncze" sheetId="2" r:id="rId2"/>
    <sheet name="Kontrolowane" sheetId="4" r:id="rId3"/>
    <sheet name="Konfekcja - Etykiety kontrolowa" sheetId="6" r:id="rId4"/>
    <sheet name="Arkusz3" sheetId="3" state="hidden" r:id="rId5"/>
  </sheets>
  <calcPr calcId="191029"/>
</workbook>
</file>

<file path=xl/calcChain.xml><?xml version="1.0" encoding="utf-8"?>
<calcChain xmlns="http://schemas.openxmlformats.org/spreadsheetml/2006/main">
  <c r="I17" i="4" l="1"/>
  <c r="I18" i="4"/>
  <c r="I19" i="4"/>
  <c r="I16" i="4"/>
  <c r="J17" i="4"/>
  <c r="J18" i="4"/>
  <c r="J19" i="4"/>
  <c r="J16" i="4"/>
  <c r="K17" i="4"/>
  <c r="K18" i="4"/>
  <c r="K19" i="4"/>
  <c r="K16" i="4"/>
  <c r="L17" i="4"/>
  <c r="L18" i="4"/>
  <c r="L19" i="4"/>
  <c r="L16" i="4"/>
  <c r="M17" i="4"/>
  <c r="M18" i="4"/>
  <c r="M19" i="4"/>
  <c r="M16" i="4"/>
  <c r="N17" i="4"/>
  <c r="N18" i="4"/>
  <c r="N19" i="4"/>
  <c r="N16" i="4"/>
  <c r="H17" i="4"/>
  <c r="H18" i="4"/>
  <c r="H19" i="4"/>
  <c r="H16" i="4"/>
  <c r="G17" i="4"/>
  <c r="G18" i="4"/>
  <c r="G19" i="4"/>
  <c r="F17" i="4"/>
  <c r="F18" i="4"/>
  <c r="F19" i="4"/>
  <c r="F16" i="4"/>
  <c r="G16" i="4"/>
  <c r="E17" i="4"/>
  <c r="E18" i="4"/>
  <c r="E19" i="4"/>
  <c r="E16" i="4"/>
  <c r="N24" i="1"/>
  <c r="N25" i="1"/>
  <c r="N26" i="1"/>
  <c r="N27" i="1"/>
  <c r="N28" i="1"/>
  <c r="N29" i="1"/>
  <c r="N30" i="1"/>
  <c r="N23" i="1"/>
  <c r="M24" i="1"/>
  <c r="M25" i="1"/>
  <c r="M26" i="1"/>
  <c r="M27" i="1"/>
  <c r="M28" i="1"/>
  <c r="M29" i="1"/>
  <c r="M30" i="1"/>
  <c r="M23" i="1"/>
  <c r="L24" i="1"/>
  <c r="L25" i="1"/>
  <c r="L26" i="1"/>
  <c r="L27" i="1"/>
  <c r="L28" i="1"/>
  <c r="L29" i="1"/>
  <c r="L30" i="1"/>
  <c r="L23" i="1"/>
  <c r="K24" i="1"/>
  <c r="K25" i="1"/>
  <c r="K26" i="1"/>
  <c r="K27" i="1"/>
  <c r="K28" i="1"/>
  <c r="K29" i="1"/>
  <c r="K30" i="1"/>
  <c r="K23" i="1"/>
  <c r="J24" i="1"/>
  <c r="J25" i="1"/>
  <c r="J26" i="1"/>
  <c r="J27" i="1"/>
  <c r="J28" i="1"/>
  <c r="J29" i="1"/>
  <c r="J30" i="1"/>
  <c r="J23" i="1"/>
  <c r="I24" i="1"/>
  <c r="I25" i="1"/>
  <c r="I26" i="1"/>
  <c r="I27" i="1"/>
  <c r="I28" i="1"/>
  <c r="I29" i="1"/>
  <c r="I30" i="1"/>
  <c r="I23" i="1"/>
  <c r="H24" i="1"/>
  <c r="H25" i="1"/>
  <c r="H26" i="1"/>
  <c r="H27" i="1"/>
  <c r="H28" i="1"/>
  <c r="H29" i="1"/>
  <c r="H30" i="1"/>
  <c r="H23" i="1"/>
  <c r="G24" i="1"/>
  <c r="G25" i="1"/>
  <c r="G26" i="1"/>
  <c r="G27" i="1"/>
  <c r="G28" i="1"/>
  <c r="G29" i="1"/>
  <c r="G30" i="1"/>
  <c r="G23" i="1"/>
  <c r="F24" i="1"/>
  <c r="F25" i="1"/>
  <c r="F26" i="1"/>
  <c r="F27" i="1"/>
  <c r="F28" i="1"/>
  <c r="F29" i="1"/>
  <c r="F30" i="1"/>
  <c r="F23" i="1"/>
  <c r="E24" i="1"/>
  <c r="E25" i="1"/>
  <c r="E26" i="1"/>
  <c r="E27" i="1"/>
  <c r="E28" i="1"/>
  <c r="E29" i="1"/>
  <c r="E30" i="1"/>
  <c r="E23" i="1"/>
  <c r="N23" i="2"/>
  <c r="N24" i="2"/>
  <c r="N25" i="2"/>
  <c r="N26" i="2"/>
  <c r="N27" i="2"/>
  <c r="N28" i="2"/>
  <c r="N29" i="2"/>
  <c r="N30" i="2"/>
  <c r="N22" i="2"/>
  <c r="M23" i="2"/>
  <c r="M24" i="2"/>
  <c r="M25" i="2"/>
  <c r="M26" i="2"/>
  <c r="M27" i="2"/>
  <c r="M28" i="2"/>
  <c r="M29" i="2"/>
  <c r="M30" i="2"/>
  <c r="M22" i="2"/>
  <c r="L23" i="2"/>
  <c r="L24" i="2"/>
  <c r="L25" i="2"/>
  <c r="L26" i="2"/>
  <c r="L27" i="2"/>
  <c r="L28" i="2"/>
  <c r="L29" i="2"/>
  <c r="L30" i="2"/>
  <c r="L22" i="2"/>
  <c r="K30" i="2"/>
  <c r="K23" i="2"/>
  <c r="K24" i="2"/>
  <c r="K25" i="2"/>
  <c r="K26" i="2"/>
  <c r="K27" i="2"/>
  <c r="K28" i="2"/>
  <c r="K29" i="2"/>
  <c r="K22" i="2"/>
  <c r="J23" i="2"/>
  <c r="J24" i="2"/>
  <c r="J25" i="2"/>
  <c r="J26" i="2"/>
  <c r="J27" i="2"/>
  <c r="J28" i="2"/>
  <c r="J29" i="2"/>
  <c r="J30" i="2"/>
  <c r="J22" i="2"/>
  <c r="I23" i="2"/>
  <c r="I24" i="2"/>
  <c r="I25" i="2"/>
  <c r="I26" i="2"/>
  <c r="I27" i="2"/>
  <c r="I28" i="2"/>
  <c r="I29" i="2"/>
  <c r="I30" i="2"/>
  <c r="I22" i="2"/>
  <c r="H23" i="2"/>
  <c r="H24" i="2"/>
  <c r="H25" i="2"/>
  <c r="H26" i="2"/>
  <c r="H27" i="2"/>
  <c r="H28" i="2"/>
  <c r="H29" i="2"/>
  <c r="H30" i="2"/>
  <c r="H22" i="2"/>
  <c r="G23" i="2"/>
  <c r="G24" i="2"/>
  <c r="G25" i="2"/>
  <c r="G26" i="2"/>
  <c r="G27" i="2"/>
  <c r="G28" i="2"/>
  <c r="G29" i="2"/>
  <c r="G30" i="2"/>
  <c r="G22" i="2"/>
  <c r="F23" i="2"/>
  <c r="F24" i="2"/>
  <c r="F25" i="2"/>
  <c r="F26" i="2"/>
  <c r="F27" i="2"/>
  <c r="F28" i="2"/>
  <c r="F29" i="2"/>
  <c r="F30" i="2"/>
  <c r="F22" i="2"/>
  <c r="E23" i="2"/>
  <c r="E24" i="2"/>
  <c r="E25" i="2"/>
  <c r="E26" i="2"/>
  <c r="E27" i="2"/>
  <c r="E28" i="2"/>
  <c r="E29" i="2"/>
  <c r="E30" i="2"/>
  <c r="E22" i="2"/>
</calcChain>
</file>

<file path=xl/sharedStrings.xml><?xml version="1.0" encoding="utf-8"?>
<sst xmlns="http://schemas.openxmlformats.org/spreadsheetml/2006/main" count="171" uniqueCount="40">
  <si>
    <t>RODZAJ</t>
  </si>
  <si>
    <t>SZCZEGÓŁY</t>
  </si>
  <si>
    <t>KONFEKCJA</t>
  </si>
  <si>
    <t>NAKŁAD</t>
  </si>
  <si>
    <t xml:space="preserve">Etykieta multitag 25x80,5  </t>
  </si>
  <si>
    <t xml:space="preserve">4xkolor; rozbieg na początku i końcu rolki </t>
  </si>
  <si>
    <t>fi 76 / 1500 szt.</t>
  </si>
  <si>
    <t xml:space="preserve">Etykieta multitag 22x88  </t>
  </si>
  <si>
    <t xml:space="preserve">Etykieta multitag 22x76  </t>
  </si>
  <si>
    <t xml:space="preserve">Etykieta multitag 21x80,5  </t>
  </si>
  <si>
    <t xml:space="preserve">Etykieta multitag 28x67  </t>
  </si>
  <si>
    <t xml:space="preserve">Etykieta multitag 30x100  </t>
  </si>
  <si>
    <t xml:space="preserve">Etykieta multitag 40x80  </t>
  </si>
  <si>
    <t xml:space="preserve">Etykieta multitag 25x76  </t>
  </si>
  <si>
    <t>Etykieta 22x80</t>
  </si>
  <si>
    <t>Etykieta 25x80</t>
  </si>
  <si>
    <t>Etykieta 28x67</t>
  </si>
  <si>
    <t>Etykieta 30x100</t>
  </si>
  <si>
    <t>Etykieta 30x115</t>
  </si>
  <si>
    <t>Etykieta 38x83</t>
  </si>
  <si>
    <t>Etykieta 38x115</t>
  </si>
  <si>
    <t>Etykieta 40x80</t>
  </si>
  <si>
    <t>Etykieta 60x125</t>
  </si>
  <si>
    <t xml:space="preserve">Etykieta multitag nacięcia 25x80,5  </t>
  </si>
  <si>
    <t xml:space="preserve">Etykieta multitag nacięcia 22x88  </t>
  </si>
  <si>
    <t xml:space="preserve">Etykieta multitag nacięcia 22x76  </t>
  </si>
  <si>
    <t>Etykieta multitag nacięcia 25x76</t>
  </si>
  <si>
    <t>CENNIK ZAKUPU Z ORIONA</t>
  </si>
  <si>
    <t>KOSZT DODATKOWY</t>
  </si>
  <si>
    <t>KOSZT POLIMERU</t>
  </si>
  <si>
    <t xml:space="preserve">CENY DLA PHARMY </t>
  </si>
  <si>
    <t>CENY ZAKUPU Z ORIONA</t>
  </si>
  <si>
    <t>CENY DLA PHARMY</t>
  </si>
  <si>
    <t>KOSZTY DODATKOWE</t>
  </si>
  <si>
    <t>Uwagi:</t>
  </si>
  <si>
    <t>Zamówienia poniżej ilości minimalnej  sprzedajemy w cenie jak łączny nakład 5000 szt.</t>
  </si>
  <si>
    <t xml:space="preserve">Polimery liczone zgodnie z fakturą ORION-a </t>
  </si>
  <si>
    <r>
      <t>P</t>
    </r>
    <r>
      <rPr>
        <b/>
        <sz val="11"/>
        <color theme="1"/>
        <rFont val="Czcionka tekstu podstawowego"/>
        <charset val="238"/>
      </rPr>
      <t>olimery liczone zgodnie z fakturą ORION-a</t>
    </r>
    <r>
      <rPr>
        <sz val="11"/>
        <color theme="1"/>
        <rFont val="Czcionka tekstu podstawowego"/>
        <family val="2"/>
        <charset val="238"/>
      </rPr>
      <t xml:space="preserve"> </t>
    </r>
  </si>
  <si>
    <t>Obowiązująca konfekcja dla etykiet KONTOLOWANYCH FAGRON</t>
  </si>
  <si>
    <t>Obowiązująca konfekcja dla etykiet KONTOLOWANYCH GALFARM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</si>
</sst>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07]"/>
    <numFmt numFmtId="165" formatCode="_-* #,##0.00\ [$zł-415]_-;\-* #,##0.00\ [$zł-415]_-;_-* &quot;-&quot;??\ [$zł-415]_-;_-@_-"/>
  </numFmts>
  <fonts count="5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14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0" fillId="4" borderId="7" xfId="0" applyFill="1" applyBorder="1" applyAlignment="1">
      <alignment vertical="center"/>
    </xf>
    <xf numFmtId="164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1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65" fontId="0" fillId="4" borderId="6" xfId="0" applyNumberFormat="1" applyFill="1" applyBorder="1" applyAlignment="1">
      <alignment horizontal="center" vertical="center"/>
    </xf>
    <xf numFmtId="165" fontId="0" fillId="0" borderId="6" xfId="0" applyNumberFormat="1" applyBorder="1"/>
    <xf numFmtId="10" fontId="0" fillId="0" borderId="0" xfId="0" applyNumberFormat="1"/>
    <xf numFmtId="0" fontId="0" fillId="4" borderId="0" xfId="0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478155</xdr:colOff>
      <xdr:row>35</xdr:row>
      <xdr:rowOff>20435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CFAA971-7C64-477F-8F4C-DD9D388D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71450"/>
          <a:ext cx="5151120" cy="5838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557893</xdr:colOff>
      <xdr:row>5</xdr:row>
      <xdr:rowOff>54430</xdr:rowOff>
    </xdr:from>
    <xdr:to>
      <xdr:col>19</xdr:col>
      <xdr:colOff>321673</xdr:colOff>
      <xdr:row>32</xdr:row>
      <xdr:rowOff>21970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C266DB16-20CF-4127-8BD4-9E6ABFF7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893" y="938894"/>
          <a:ext cx="7086600" cy="47550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27214</xdr:colOff>
      <xdr:row>5</xdr:row>
      <xdr:rowOff>54428</xdr:rowOff>
    </xdr:from>
    <xdr:to>
      <xdr:col>31</xdr:col>
      <xdr:colOff>151039</xdr:colOff>
      <xdr:row>34</xdr:row>
      <xdr:rowOff>76002</xdr:rowOff>
    </xdr:to>
    <xdr:pic>
      <xdr:nvPicPr>
        <xdr:cNvPr id="4" name="Picture 54">
          <a:extLst>
            <a:ext uri="{FF2B5EF4-FFF2-40B4-BE49-F238E27FC236}">
              <a16:creationId xmlns:a16="http://schemas.microsoft.com/office/drawing/2014/main" id="{F075CEF1-66C5-42D6-8C7D-BDA64BB1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8964" y="938892"/>
          <a:ext cx="6791325" cy="5151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508000</xdr:colOff>
      <xdr:row>5</xdr:row>
      <xdr:rowOff>79375</xdr:rowOff>
    </xdr:from>
    <xdr:to>
      <xdr:col>41</xdr:col>
      <xdr:colOff>603250</xdr:colOff>
      <xdr:row>32</xdr:row>
      <xdr:rowOff>134274</xdr:rowOff>
    </xdr:to>
    <xdr:pic>
      <xdr:nvPicPr>
        <xdr:cNvPr id="5" name="Picture 59">
          <a:extLst>
            <a:ext uri="{FF2B5EF4-FFF2-40B4-BE49-F238E27FC236}">
              <a16:creationId xmlns:a16="http://schemas.microsoft.com/office/drawing/2014/main" id="{24E400B4-02B9-43D9-BD4E-26815553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0" y="952500"/>
          <a:ext cx="6762750" cy="4769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5"/>
  <sheetViews>
    <sheetView zoomScale="70" zoomScaleNormal="70" workbookViewId="0">
      <selection activeCell="J24" sqref="J24"/>
    </sheetView>
  </sheetViews>
  <sheetFormatPr defaultRowHeight="13.8"/>
  <cols>
    <col min="1" max="1" width="21.5" customWidth="1"/>
    <col min="2" max="2" width="25.8984375" customWidth="1"/>
    <col min="3" max="3" width="40" customWidth="1"/>
    <col min="4" max="4" width="15.09765625" customWidth="1"/>
    <col min="5" max="11" width="10" bestFit="1" customWidth="1"/>
    <col min="12" max="12" width="11.19921875" customWidth="1"/>
    <col min="13" max="14" width="9.8984375" customWidth="1"/>
    <col min="15" max="15" width="21.296875" customWidth="1"/>
    <col min="16" max="16" width="28.69921875" customWidth="1"/>
  </cols>
  <sheetData>
    <row r="1" spans="2:14">
      <c r="B1" s="16" t="s">
        <v>31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2:14" ht="14.4" thickBo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2:14" ht="19.95" customHeight="1">
      <c r="B3" s="23" t="s">
        <v>0</v>
      </c>
      <c r="C3" s="25" t="s">
        <v>1</v>
      </c>
      <c r="D3" s="25" t="s">
        <v>2</v>
      </c>
      <c r="E3" s="27" t="s">
        <v>3</v>
      </c>
      <c r="F3" s="27"/>
      <c r="G3" s="27"/>
      <c r="H3" s="27"/>
      <c r="I3" s="27"/>
      <c r="J3" s="27"/>
      <c r="K3" s="27"/>
      <c r="L3" s="27"/>
      <c r="M3" s="27"/>
      <c r="N3" s="27"/>
    </row>
    <row r="4" spans="2:14" ht="19.95" customHeight="1">
      <c r="B4" s="24"/>
      <c r="C4" s="26"/>
      <c r="D4" s="26"/>
      <c r="E4" s="1">
        <v>5000</v>
      </c>
      <c r="F4" s="1">
        <v>10000</v>
      </c>
      <c r="G4" s="1">
        <v>15000</v>
      </c>
      <c r="H4" s="1">
        <v>20000</v>
      </c>
      <c r="I4" s="1">
        <v>25000</v>
      </c>
      <c r="J4" s="1">
        <v>30000</v>
      </c>
      <c r="K4" s="1">
        <v>35000</v>
      </c>
      <c r="L4" s="1">
        <v>40000</v>
      </c>
      <c r="M4" s="1">
        <v>45000</v>
      </c>
      <c r="N4" s="1">
        <v>50000</v>
      </c>
    </row>
    <row r="5" spans="2:14" ht="19.95" customHeight="1">
      <c r="B5" s="2" t="s">
        <v>4</v>
      </c>
      <c r="C5" s="4" t="s">
        <v>5</v>
      </c>
      <c r="D5" s="4" t="s">
        <v>6</v>
      </c>
      <c r="E5" s="3">
        <v>44.25</v>
      </c>
      <c r="F5" s="3">
        <v>25.5</v>
      </c>
      <c r="G5" s="3">
        <v>19.350000000000001</v>
      </c>
      <c r="H5" s="3">
        <v>16.25</v>
      </c>
      <c r="I5" s="3">
        <v>14.75</v>
      </c>
      <c r="J5" s="3">
        <v>13.45</v>
      </c>
      <c r="K5" s="3">
        <v>12.55</v>
      </c>
      <c r="L5" s="3">
        <v>11.85</v>
      </c>
      <c r="M5" s="3">
        <v>10.85</v>
      </c>
      <c r="N5" s="3">
        <v>10.6</v>
      </c>
    </row>
    <row r="6" spans="2:14" ht="19.95" customHeight="1">
      <c r="B6" s="2" t="s">
        <v>7</v>
      </c>
      <c r="C6" s="4" t="s">
        <v>5</v>
      </c>
      <c r="D6" s="4" t="s">
        <v>6</v>
      </c>
      <c r="E6" s="3">
        <v>44.3</v>
      </c>
      <c r="F6" s="3">
        <v>25.3</v>
      </c>
      <c r="G6" s="3">
        <v>19.7</v>
      </c>
      <c r="H6" s="3">
        <v>16.5</v>
      </c>
      <c r="I6" s="3">
        <v>14.85</v>
      </c>
      <c r="J6" s="3">
        <v>13.5</v>
      </c>
      <c r="K6" s="3">
        <v>12.8</v>
      </c>
      <c r="L6" s="3">
        <v>12</v>
      </c>
      <c r="M6" s="3">
        <v>11.2</v>
      </c>
      <c r="N6" s="3">
        <v>10.7</v>
      </c>
    </row>
    <row r="7" spans="2:14" ht="19.95" customHeight="1">
      <c r="B7" s="2" t="s">
        <v>8</v>
      </c>
      <c r="C7" s="4" t="s">
        <v>5</v>
      </c>
      <c r="D7" s="4" t="s">
        <v>6</v>
      </c>
      <c r="E7" s="3">
        <v>43.5</v>
      </c>
      <c r="F7" s="3">
        <v>24.6</v>
      </c>
      <c r="G7" s="3">
        <v>18.399999999999999</v>
      </c>
      <c r="H7" s="3">
        <v>15.25</v>
      </c>
      <c r="I7" s="3">
        <v>13.7</v>
      </c>
      <c r="J7" s="3">
        <v>12.45</v>
      </c>
      <c r="K7" s="3">
        <v>11.5</v>
      </c>
      <c r="L7" s="3">
        <v>10.8</v>
      </c>
      <c r="M7" s="3">
        <v>10.25</v>
      </c>
      <c r="N7" s="3">
        <v>9.6</v>
      </c>
    </row>
    <row r="8" spans="2:14" ht="19.95" customHeight="1">
      <c r="B8" s="2" t="s">
        <v>9</v>
      </c>
      <c r="C8" s="4" t="s">
        <v>5</v>
      </c>
      <c r="D8" s="4" t="s">
        <v>6</v>
      </c>
      <c r="E8" s="3">
        <v>42.25</v>
      </c>
      <c r="F8" s="3">
        <v>24.8</v>
      </c>
      <c r="G8" s="3">
        <v>18.55</v>
      </c>
      <c r="H8" s="3">
        <v>15.75</v>
      </c>
      <c r="I8" s="3">
        <v>13.6</v>
      </c>
      <c r="J8" s="3">
        <v>12.7</v>
      </c>
      <c r="K8" s="3">
        <v>11.75</v>
      </c>
      <c r="L8" s="3">
        <v>11.2</v>
      </c>
      <c r="M8" s="3">
        <v>10.6</v>
      </c>
      <c r="N8" s="3">
        <v>9.6999999999999993</v>
      </c>
    </row>
    <row r="9" spans="2:14" ht="19.95" customHeight="1">
      <c r="B9" s="2" t="s">
        <v>10</v>
      </c>
      <c r="C9" s="4" t="s">
        <v>5</v>
      </c>
      <c r="D9" s="4" t="s">
        <v>6</v>
      </c>
      <c r="E9" s="3">
        <v>42.8</v>
      </c>
      <c r="F9" s="3">
        <v>25.5</v>
      </c>
      <c r="G9" s="3">
        <v>19.25</v>
      </c>
      <c r="H9" s="3">
        <v>16.55</v>
      </c>
      <c r="I9" s="3">
        <v>14.9</v>
      </c>
      <c r="J9" s="3">
        <v>13.55</v>
      </c>
      <c r="K9" s="3">
        <v>12.8</v>
      </c>
      <c r="L9" s="3">
        <v>11.5</v>
      </c>
      <c r="M9" s="3">
        <v>10.9</v>
      </c>
      <c r="N9" s="3">
        <v>10.5</v>
      </c>
    </row>
    <row r="10" spans="2:14" ht="19.95" customHeight="1">
      <c r="B10" s="2" t="s">
        <v>11</v>
      </c>
      <c r="C10" s="4" t="s">
        <v>5</v>
      </c>
      <c r="D10" s="4" t="s">
        <v>6</v>
      </c>
      <c r="E10" s="3">
        <v>40</v>
      </c>
      <c r="F10" s="3">
        <v>24.9</v>
      </c>
      <c r="G10" s="3">
        <v>20.45</v>
      </c>
      <c r="H10" s="3">
        <v>17.899999999999999</v>
      </c>
      <c r="I10" s="3">
        <v>16.350000000000001</v>
      </c>
      <c r="J10" s="3">
        <v>14.85</v>
      </c>
      <c r="K10" s="3">
        <v>14.1</v>
      </c>
      <c r="L10" s="3">
        <v>13.5</v>
      </c>
      <c r="M10" s="3">
        <v>13.25</v>
      </c>
      <c r="N10" s="3">
        <v>12.9</v>
      </c>
    </row>
    <row r="11" spans="2:14" ht="19.95" customHeight="1">
      <c r="B11" s="2" t="s">
        <v>12</v>
      </c>
      <c r="C11" s="4" t="s">
        <v>5</v>
      </c>
      <c r="D11" s="4" t="s">
        <v>6</v>
      </c>
      <c r="E11" s="3">
        <v>45.4</v>
      </c>
      <c r="F11" s="3">
        <v>28.85</v>
      </c>
      <c r="G11" s="3">
        <v>23.25</v>
      </c>
      <c r="H11" s="3">
        <v>20.55</v>
      </c>
      <c r="I11" s="3">
        <v>17.7</v>
      </c>
      <c r="J11" s="3">
        <v>16.350000000000001</v>
      </c>
      <c r="K11" s="3">
        <v>15.5</v>
      </c>
      <c r="L11" s="3">
        <v>14.8</v>
      </c>
      <c r="M11" s="3">
        <v>14.3</v>
      </c>
      <c r="N11" s="3">
        <v>13.7</v>
      </c>
    </row>
    <row r="12" spans="2:14" ht="19.95" customHeight="1">
      <c r="B12" s="2" t="s">
        <v>13</v>
      </c>
      <c r="C12" s="4" t="s">
        <v>5</v>
      </c>
      <c r="D12" s="4" t="s">
        <v>6</v>
      </c>
      <c r="E12" s="3">
        <v>45.2</v>
      </c>
      <c r="F12" s="3">
        <v>27.4</v>
      </c>
      <c r="G12" s="3">
        <v>21.05</v>
      </c>
      <c r="H12" s="3">
        <v>17.3</v>
      </c>
      <c r="I12" s="3">
        <v>15.25</v>
      </c>
      <c r="J12" s="3">
        <v>13.9</v>
      </c>
      <c r="K12" s="3">
        <v>12.95</v>
      </c>
      <c r="L12" s="3">
        <v>12.2</v>
      </c>
      <c r="M12" s="3">
        <v>11.2</v>
      </c>
      <c r="N12" s="3">
        <v>10.75</v>
      </c>
    </row>
    <row r="19" spans="2:16">
      <c r="B19" s="16" t="s">
        <v>32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2:16" ht="14.4" thickBot="1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2:16" ht="14.4" customHeight="1">
      <c r="B21" s="18" t="s">
        <v>0</v>
      </c>
      <c r="C21" s="20" t="s">
        <v>1</v>
      </c>
      <c r="D21" s="20" t="s">
        <v>2</v>
      </c>
      <c r="E21" s="22" t="s">
        <v>3</v>
      </c>
      <c r="F21" s="22"/>
      <c r="G21" s="22"/>
      <c r="H21" s="22"/>
      <c r="I21" s="22"/>
      <c r="J21" s="22"/>
      <c r="K21" s="22"/>
      <c r="L21" s="22"/>
      <c r="M21" s="22"/>
      <c r="N21" s="22"/>
      <c r="O21" s="7" t="s">
        <v>33</v>
      </c>
      <c r="P21" s="13" t="s">
        <v>36</v>
      </c>
    </row>
    <row r="22" spans="2:16" ht="14.4">
      <c r="B22" s="19"/>
      <c r="C22" s="21"/>
      <c r="D22" s="21"/>
      <c r="E22" s="6">
        <v>5000</v>
      </c>
      <c r="F22" s="6">
        <v>10000</v>
      </c>
      <c r="G22" s="6">
        <v>15000</v>
      </c>
      <c r="H22" s="6">
        <v>20000</v>
      </c>
      <c r="I22" s="6">
        <v>25000</v>
      </c>
      <c r="J22" s="6">
        <v>30000</v>
      </c>
      <c r="K22" s="6">
        <v>35000</v>
      </c>
      <c r="L22" s="6">
        <v>40000</v>
      </c>
      <c r="M22" s="6">
        <v>45000</v>
      </c>
      <c r="N22" s="6">
        <v>50000</v>
      </c>
      <c r="O22" s="7" t="s">
        <v>29</v>
      </c>
      <c r="P22" s="14"/>
    </row>
    <row r="23" spans="2:16" ht="19.95" customHeight="1">
      <c r="B23" s="2" t="s">
        <v>4</v>
      </c>
      <c r="C23" s="4" t="s">
        <v>5</v>
      </c>
      <c r="D23" s="4" t="s">
        <v>6</v>
      </c>
      <c r="E23" s="8">
        <f>E5*5*1.55</f>
        <v>342.9375</v>
      </c>
      <c r="F23" s="8">
        <f>F5*5*1.65</f>
        <v>210.375</v>
      </c>
      <c r="G23" s="8">
        <f>G5*5*1.85</f>
        <v>178.98750000000001</v>
      </c>
      <c r="H23" s="8">
        <f>H5*5*1.75</f>
        <v>142.1875</v>
      </c>
      <c r="I23" s="8">
        <f>I5*5*1.75</f>
        <v>129.0625</v>
      </c>
      <c r="J23" s="8">
        <f>J5*5*1.65</f>
        <v>110.96249999999999</v>
      </c>
      <c r="K23" s="8">
        <f>K5*5*1.65</f>
        <v>103.53749999999999</v>
      </c>
      <c r="L23" s="8">
        <f>L5*5*1.65</f>
        <v>97.762499999999989</v>
      </c>
      <c r="M23" s="8">
        <f>M5*5*1.65</f>
        <v>89.512499999999989</v>
      </c>
      <c r="N23" s="8">
        <f>N5*5*1.65</f>
        <v>87.449999999999989</v>
      </c>
      <c r="O23" s="9">
        <v>71</v>
      </c>
      <c r="P23" s="14"/>
    </row>
    <row r="24" spans="2:16" ht="19.95" customHeight="1">
      <c r="B24" s="2" t="s">
        <v>7</v>
      </c>
      <c r="C24" s="4" t="s">
        <v>5</v>
      </c>
      <c r="D24" s="4" t="s">
        <v>6</v>
      </c>
      <c r="E24" s="8">
        <f t="shared" ref="E24:E30" si="0">E6*5*1.55</f>
        <v>343.32499999999999</v>
      </c>
      <c r="F24" s="8">
        <f t="shared" ref="F24:F30" si="1">F6*5*1.65</f>
        <v>208.72499999999999</v>
      </c>
      <c r="G24" s="8">
        <f t="shared" ref="G24:G30" si="2">G6*5*1.85</f>
        <v>182.22500000000002</v>
      </c>
      <c r="H24" s="8">
        <f t="shared" ref="H24:I30" si="3">H6*5*1.75</f>
        <v>144.375</v>
      </c>
      <c r="I24" s="8">
        <f t="shared" si="3"/>
        <v>129.9375</v>
      </c>
      <c r="J24" s="8">
        <f t="shared" ref="J24:N30" si="4">J6*5*1.65</f>
        <v>111.375</v>
      </c>
      <c r="K24" s="8">
        <f t="shared" si="4"/>
        <v>105.6</v>
      </c>
      <c r="L24" s="8">
        <f t="shared" si="4"/>
        <v>99</v>
      </c>
      <c r="M24" s="8">
        <f t="shared" si="4"/>
        <v>92.399999999999991</v>
      </c>
      <c r="N24" s="8">
        <f t="shared" si="4"/>
        <v>88.274999999999991</v>
      </c>
      <c r="O24" s="9">
        <v>71</v>
      </c>
      <c r="P24" s="14"/>
    </row>
    <row r="25" spans="2:16" ht="19.95" customHeight="1">
      <c r="B25" s="2" t="s">
        <v>8</v>
      </c>
      <c r="C25" s="4" t="s">
        <v>5</v>
      </c>
      <c r="D25" s="4" t="s">
        <v>6</v>
      </c>
      <c r="E25" s="8">
        <f t="shared" si="0"/>
        <v>337.125</v>
      </c>
      <c r="F25" s="8">
        <f t="shared" si="1"/>
        <v>202.95</v>
      </c>
      <c r="G25" s="8">
        <f t="shared" si="2"/>
        <v>170.20000000000002</v>
      </c>
      <c r="H25" s="8">
        <f t="shared" si="3"/>
        <v>133.4375</v>
      </c>
      <c r="I25" s="8">
        <f t="shared" si="3"/>
        <v>119.875</v>
      </c>
      <c r="J25" s="8">
        <f t="shared" si="4"/>
        <v>102.71249999999999</v>
      </c>
      <c r="K25" s="8">
        <f t="shared" si="4"/>
        <v>94.875</v>
      </c>
      <c r="L25" s="8">
        <f t="shared" si="4"/>
        <v>89.1</v>
      </c>
      <c r="M25" s="8">
        <f t="shared" si="4"/>
        <v>84.5625</v>
      </c>
      <c r="N25" s="8">
        <f t="shared" si="4"/>
        <v>79.199999999999989</v>
      </c>
      <c r="O25" s="9">
        <v>71</v>
      </c>
      <c r="P25" s="14"/>
    </row>
    <row r="26" spans="2:16" ht="19.95" customHeight="1">
      <c r="B26" s="2" t="s">
        <v>9</v>
      </c>
      <c r="C26" s="4" t="s">
        <v>5</v>
      </c>
      <c r="D26" s="4" t="s">
        <v>6</v>
      </c>
      <c r="E26" s="8">
        <f t="shared" si="0"/>
        <v>327.4375</v>
      </c>
      <c r="F26" s="8">
        <f t="shared" si="1"/>
        <v>204.6</v>
      </c>
      <c r="G26" s="8">
        <f t="shared" si="2"/>
        <v>171.58750000000001</v>
      </c>
      <c r="H26" s="8">
        <f t="shared" si="3"/>
        <v>137.8125</v>
      </c>
      <c r="I26" s="8">
        <f t="shared" si="3"/>
        <v>119</v>
      </c>
      <c r="J26" s="8">
        <f t="shared" si="4"/>
        <v>104.77499999999999</v>
      </c>
      <c r="K26" s="8">
        <f t="shared" si="4"/>
        <v>96.9375</v>
      </c>
      <c r="L26" s="8">
        <f t="shared" si="4"/>
        <v>92.399999999999991</v>
      </c>
      <c r="M26" s="8">
        <f t="shared" si="4"/>
        <v>87.449999999999989</v>
      </c>
      <c r="N26" s="8">
        <f t="shared" si="4"/>
        <v>80.024999999999991</v>
      </c>
      <c r="O26" s="9">
        <v>71</v>
      </c>
      <c r="P26" s="14"/>
    </row>
    <row r="27" spans="2:16" ht="19.95" customHeight="1">
      <c r="B27" s="2" t="s">
        <v>10</v>
      </c>
      <c r="C27" s="4" t="s">
        <v>5</v>
      </c>
      <c r="D27" s="4" t="s">
        <v>6</v>
      </c>
      <c r="E27" s="8">
        <f t="shared" si="0"/>
        <v>331.7</v>
      </c>
      <c r="F27" s="8">
        <f t="shared" si="1"/>
        <v>210.375</v>
      </c>
      <c r="G27" s="8">
        <f t="shared" si="2"/>
        <v>178.0625</v>
      </c>
      <c r="H27" s="8">
        <f t="shared" si="3"/>
        <v>144.8125</v>
      </c>
      <c r="I27" s="8">
        <f t="shared" si="3"/>
        <v>130.375</v>
      </c>
      <c r="J27" s="8">
        <f t="shared" si="4"/>
        <v>111.78749999999999</v>
      </c>
      <c r="K27" s="8">
        <f t="shared" si="4"/>
        <v>105.6</v>
      </c>
      <c r="L27" s="8">
        <f t="shared" si="4"/>
        <v>94.875</v>
      </c>
      <c r="M27" s="8">
        <f t="shared" si="4"/>
        <v>89.924999999999997</v>
      </c>
      <c r="N27" s="8">
        <f t="shared" si="4"/>
        <v>86.625</v>
      </c>
      <c r="O27" s="9">
        <v>71</v>
      </c>
      <c r="P27" s="14"/>
    </row>
    <row r="28" spans="2:16" ht="19.95" customHeight="1">
      <c r="B28" s="2" t="s">
        <v>11</v>
      </c>
      <c r="C28" s="4" t="s">
        <v>5</v>
      </c>
      <c r="D28" s="4" t="s">
        <v>6</v>
      </c>
      <c r="E28" s="8">
        <f t="shared" si="0"/>
        <v>310</v>
      </c>
      <c r="F28" s="8">
        <f t="shared" si="1"/>
        <v>205.42499999999998</v>
      </c>
      <c r="G28" s="8">
        <f t="shared" si="2"/>
        <v>189.16250000000002</v>
      </c>
      <c r="H28" s="8">
        <f t="shared" si="3"/>
        <v>156.625</v>
      </c>
      <c r="I28" s="8">
        <f t="shared" si="3"/>
        <v>143.0625</v>
      </c>
      <c r="J28" s="8">
        <f t="shared" si="4"/>
        <v>122.51249999999999</v>
      </c>
      <c r="K28" s="8">
        <f t="shared" si="4"/>
        <v>116.32499999999999</v>
      </c>
      <c r="L28" s="8">
        <f t="shared" si="4"/>
        <v>111.375</v>
      </c>
      <c r="M28" s="8">
        <f t="shared" si="4"/>
        <v>109.3125</v>
      </c>
      <c r="N28" s="8">
        <f t="shared" si="4"/>
        <v>106.425</v>
      </c>
      <c r="O28" s="9">
        <v>71</v>
      </c>
      <c r="P28" s="14"/>
    </row>
    <row r="29" spans="2:16" ht="19.95" customHeight="1">
      <c r="B29" s="2" t="s">
        <v>12</v>
      </c>
      <c r="C29" s="4" t="s">
        <v>5</v>
      </c>
      <c r="D29" s="4" t="s">
        <v>6</v>
      </c>
      <c r="E29" s="8">
        <f t="shared" si="0"/>
        <v>351.85</v>
      </c>
      <c r="F29" s="8">
        <f t="shared" si="1"/>
        <v>238.01249999999999</v>
      </c>
      <c r="G29" s="8">
        <f t="shared" si="2"/>
        <v>215.0625</v>
      </c>
      <c r="H29" s="8">
        <f t="shared" si="3"/>
        <v>179.8125</v>
      </c>
      <c r="I29" s="8">
        <f t="shared" si="3"/>
        <v>154.875</v>
      </c>
      <c r="J29" s="8">
        <f t="shared" si="4"/>
        <v>134.88749999999999</v>
      </c>
      <c r="K29" s="8">
        <f t="shared" si="4"/>
        <v>127.875</v>
      </c>
      <c r="L29" s="8">
        <f t="shared" si="4"/>
        <v>122.1</v>
      </c>
      <c r="M29" s="8">
        <f t="shared" si="4"/>
        <v>117.97499999999999</v>
      </c>
      <c r="N29" s="8">
        <f t="shared" si="4"/>
        <v>113.02499999999999</v>
      </c>
      <c r="O29" s="9">
        <v>71</v>
      </c>
      <c r="P29" s="14"/>
    </row>
    <row r="30" spans="2:16" ht="19.95" customHeight="1">
      <c r="B30" s="2" t="s">
        <v>13</v>
      </c>
      <c r="C30" s="4" t="s">
        <v>5</v>
      </c>
      <c r="D30" s="4" t="s">
        <v>6</v>
      </c>
      <c r="E30" s="8">
        <f t="shared" si="0"/>
        <v>350.3</v>
      </c>
      <c r="F30" s="8">
        <f t="shared" si="1"/>
        <v>226.04999999999998</v>
      </c>
      <c r="G30" s="8">
        <f t="shared" si="2"/>
        <v>194.71250000000001</v>
      </c>
      <c r="H30" s="8">
        <f t="shared" si="3"/>
        <v>151.375</v>
      </c>
      <c r="I30" s="8">
        <f t="shared" si="3"/>
        <v>133.4375</v>
      </c>
      <c r="J30" s="8">
        <f t="shared" si="4"/>
        <v>114.675</v>
      </c>
      <c r="K30" s="8">
        <f t="shared" si="4"/>
        <v>106.83749999999999</v>
      </c>
      <c r="L30" s="8">
        <f t="shared" si="4"/>
        <v>100.64999999999999</v>
      </c>
      <c r="M30" s="8">
        <f t="shared" si="4"/>
        <v>92.399999999999991</v>
      </c>
      <c r="N30" s="8">
        <f t="shared" si="4"/>
        <v>88.6875</v>
      </c>
      <c r="O30" s="9">
        <v>71</v>
      </c>
      <c r="P30" s="15"/>
    </row>
    <row r="34" spans="2:6">
      <c r="B34" s="11" t="s">
        <v>34</v>
      </c>
    </row>
    <row r="35" spans="2:6" ht="18">
      <c r="B35" s="12" t="s">
        <v>35</v>
      </c>
      <c r="C35" s="12"/>
      <c r="D35" s="12"/>
      <c r="E35" s="12"/>
      <c r="F35" s="12"/>
    </row>
  </sheetData>
  <mergeCells count="12">
    <mergeCell ref="B3:B4"/>
    <mergeCell ref="C3:C4"/>
    <mergeCell ref="D3:D4"/>
    <mergeCell ref="E3:N3"/>
    <mergeCell ref="B1:N2"/>
    <mergeCell ref="B35:F35"/>
    <mergeCell ref="P21:P30"/>
    <mergeCell ref="B19:N20"/>
    <mergeCell ref="B21:B22"/>
    <mergeCell ref="C21:C22"/>
    <mergeCell ref="D21:D22"/>
    <mergeCell ref="E21:N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37"/>
  <sheetViews>
    <sheetView zoomScale="70" zoomScaleNormal="70" workbookViewId="0">
      <selection activeCell="C31" sqref="C31"/>
    </sheetView>
  </sheetViews>
  <sheetFormatPr defaultRowHeight="13.8"/>
  <cols>
    <col min="1" max="1" width="8.69921875" customWidth="1"/>
    <col min="2" max="2" width="16.69921875" customWidth="1"/>
    <col min="3" max="3" width="40.5" customWidth="1"/>
    <col min="4" max="4" width="16.19921875" customWidth="1"/>
    <col min="5" max="14" width="10.69921875" customWidth="1"/>
    <col min="15" max="15" width="20.5" customWidth="1"/>
    <col min="16" max="16" width="21.796875" customWidth="1"/>
  </cols>
  <sheetData>
    <row r="1" spans="2:14">
      <c r="B1" s="16" t="s">
        <v>27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2:14" ht="14.4" thickBo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2:14" ht="14.4">
      <c r="B3" s="23" t="s">
        <v>0</v>
      </c>
      <c r="C3" s="25" t="s">
        <v>1</v>
      </c>
      <c r="D3" s="25" t="s">
        <v>2</v>
      </c>
      <c r="E3" s="27" t="s">
        <v>3</v>
      </c>
      <c r="F3" s="27"/>
      <c r="G3" s="27"/>
      <c r="H3" s="27"/>
      <c r="I3" s="27"/>
      <c r="J3" s="27"/>
      <c r="K3" s="27"/>
      <c r="L3" s="27"/>
      <c r="M3" s="27"/>
      <c r="N3" s="27"/>
    </row>
    <row r="4" spans="2:14" ht="14.4">
      <c r="B4" s="24"/>
      <c r="C4" s="26"/>
      <c r="D4" s="26"/>
      <c r="E4" s="1">
        <v>5000</v>
      </c>
      <c r="F4" s="1">
        <v>10000</v>
      </c>
      <c r="G4" s="1">
        <v>15000</v>
      </c>
      <c r="H4" s="1">
        <v>20000</v>
      </c>
      <c r="I4" s="1">
        <v>25000</v>
      </c>
      <c r="J4" s="1">
        <v>30000</v>
      </c>
      <c r="K4" s="1">
        <v>35000</v>
      </c>
      <c r="L4" s="1">
        <v>40000</v>
      </c>
      <c r="M4" s="1">
        <v>45000</v>
      </c>
      <c r="N4" s="1">
        <v>50000</v>
      </c>
    </row>
    <row r="5" spans="2:14" ht="19.95" customHeight="1">
      <c r="B5" s="2" t="s">
        <v>14</v>
      </c>
      <c r="C5" s="4" t="s">
        <v>5</v>
      </c>
      <c r="D5" s="4" t="s">
        <v>6</v>
      </c>
      <c r="E5" s="3">
        <v>22</v>
      </c>
      <c r="F5" s="3">
        <v>12.6</v>
      </c>
      <c r="G5" s="3">
        <v>9.6</v>
      </c>
      <c r="H5" s="3">
        <v>8.0500000000000007</v>
      </c>
      <c r="I5" s="3">
        <v>7.15</v>
      </c>
      <c r="J5" s="3">
        <v>6.55</v>
      </c>
      <c r="K5" s="3">
        <v>6.35</v>
      </c>
      <c r="L5" s="3">
        <v>6</v>
      </c>
      <c r="M5" s="3">
        <v>5.7</v>
      </c>
      <c r="N5" s="3">
        <v>5.25</v>
      </c>
    </row>
    <row r="6" spans="2:14" ht="19.95" customHeight="1">
      <c r="B6" s="2" t="s">
        <v>15</v>
      </c>
      <c r="C6" s="4" t="s">
        <v>5</v>
      </c>
      <c r="D6" s="4" t="s">
        <v>6</v>
      </c>
      <c r="E6" s="3">
        <v>27.05</v>
      </c>
      <c r="F6" s="3">
        <v>15.2</v>
      </c>
      <c r="G6" s="3">
        <v>11.3</v>
      </c>
      <c r="H6" s="3">
        <v>9.35</v>
      </c>
      <c r="I6" s="3">
        <v>8.15</v>
      </c>
      <c r="J6" s="3">
        <v>7.35</v>
      </c>
      <c r="K6" s="3">
        <v>6.8</v>
      </c>
      <c r="L6" s="3">
        <v>6.35</v>
      </c>
      <c r="M6" s="3">
        <v>6.05</v>
      </c>
      <c r="N6" s="3">
        <v>5.75</v>
      </c>
    </row>
    <row r="7" spans="2:14" ht="19.95" customHeight="1">
      <c r="B7" s="2" t="s">
        <v>16</v>
      </c>
      <c r="C7" s="4" t="s">
        <v>5</v>
      </c>
      <c r="D7" s="4" t="s">
        <v>6</v>
      </c>
      <c r="E7" s="3">
        <v>20.75</v>
      </c>
      <c r="F7" s="3">
        <v>12.1</v>
      </c>
      <c r="G7" s="3">
        <v>9.3000000000000007</v>
      </c>
      <c r="H7" s="3">
        <v>7.85</v>
      </c>
      <c r="I7" s="3">
        <v>7</v>
      </c>
      <c r="J7" s="3">
        <v>6.45</v>
      </c>
      <c r="K7" s="3">
        <v>6</v>
      </c>
      <c r="L7" s="3">
        <v>5.45</v>
      </c>
      <c r="M7" s="3">
        <v>5.25</v>
      </c>
      <c r="N7" s="3">
        <v>5.2</v>
      </c>
    </row>
    <row r="8" spans="2:14" ht="19.95" customHeight="1">
      <c r="B8" s="2" t="s">
        <v>17</v>
      </c>
      <c r="C8" s="4" t="s">
        <v>5</v>
      </c>
      <c r="D8" s="4" t="s">
        <v>6</v>
      </c>
      <c r="E8" s="3">
        <v>22.35</v>
      </c>
      <c r="F8" s="3">
        <v>13.55</v>
      </c>
      <c r="G8" s="3">
        <v>10.7</v>
      </c>
      <c r="H8" s="3">
        <v>9.6999999999999993</v>
      </c>
      <c r="I8" s="3">
        <v>8.75</v>
      </c>
      <c r="J8" s="3">
        <v>7.75</v>
      </c>
      <c r="K8" s="3">
        <v>7.3</v>
      </c>
      <c r="L8" s="3">
        <v>7.2</v>
      </c>
      <c r="M8" s="3">
        <v>6.9</v>
      </c>
      <c r="N8" s="3">
        <v>6.7</v>
      </c>
    </row>
    <row r="9" spans="2:14" ht="19.95" customHeight="1">
      <c r="B9" s="2" t="s">
        <v>18</v>
      </c>
      <c r="C9" s="4" t="s">
        <v>5</v>
      </c>
      <c r="D9" s="4" t="s">
        <v>6</v>
      </c>
      <c r="E9" s="3">
        <v>23.05</v>
      </c>
      <c r="F9" s="3">
        <v>14.45</v>
      </c>
      <c r="G9" s="3">
        <v>11.65</v>
      </c>
      <c r="H9" s="3">
        <v>10.15</v>
      </c>
      <c r="I9" s="3">
        <v>8.6999999999999993</v>
      </c>
      <c r="J9" s="3">
        <v>8.6</v>
      </c>
      <c r="K9" s="3">
        <v>8.1999999999999993</v>
      </c>
      <c r="L9" s="3">
        <v>7.85</v>
      </c>
      <c r="M9" s="3">
        <v>7.6</v>
      </c>
      <c r="N9" s="3">
        <v>7.25</v>
      </c>
    </row>
    <row r="10" spans="2:14" ht="19.95" customHeight="1">
      <c r="B10" s="2" t="s">
        <v>19</v>
      </c>
      <c r="C10" s="4" t="s">
        <v>5</v>
      </c>
      <c r="D10" s="4" t="s">
        <v>6</v>
      </c>
      <c r="E10" s="3">
        <v>22</v>
      </c>
      <c r="F10" s="3">
        <v>13.35</v>
      </c>
      <c r="G10" s="3">
        <v>10.6</v>
      </c>
      <c r="H10" s="3">
        <v>9.1999999999999993</v>
      </c>
      <c r="I10" s="3">
        <v>8.35</v>
      </c>
      <c r="J10" s="3">
        <v>7.45</v>
      </c>
      <c r="K10" s="3">
        <v>7.3</v>
      </c>
      <c r="L10" s="3">
        <v>6.95</v>
      </c>
      <c r="M10" s="3">
        <v>6.7</v>
      </c>
      <c r="N10" s="3">
        <v>6.5</v>
      </c>
    </row>
    <row r="11" spans="2:14" ht="19.95" customHeight="1">
      <c r="B11" s="2" t="s">
        <v>20</v>
      </c>
      <c r="C11" s="4" t="s">
        <v>5</v>
      </c>
      <c r="D11" s="4" t="s">
        <v>6</v>
      </c>
      <c r="E11" s="3">
        <v>23.9</v>
      </c>
      <c r="F11" s="3">
        <v>15.45</v>
      </c>
      <c r="G11" s="3">
        <v>13.3</v>
      </c>
      <c r="H11" s="3">
        <v>11.2</v>
      </c>
      <c r="I11" s="3">
        <v>10.25</v>
      </c>
      <c r="J11" s="3">
        <v>9.9499999999999993</v>
      </c>
      <c r="K11" s="3">
        <v>9.4499999999999993</v>
      </c>
      <c r="L11" s="3">
        <v>8.9499999999999993</v>
      </c>
      <c r="M11" s="3">
        <v>8.9</v>
      </c>
      <c r="N11" s="3">
        <v>8.65</v>
      </c>
    </row>
    <row r="12" spans="2:14" ht="19.95" customHeight="1">
      <c r="B12" s="2" t="s">
        <v>21</v>
      </c>
      <c r="C12" s="4" t="s">
        <v>5</v>
      </c>
      <c r="D12" s="4" t="s">
        <v>6</v>
      </c>
      <c r="E12" s="3">
        <v>24.4</v>
      </c>
      <c r="F12" s="3">
        <v>15</v>
      </c>
      <c r="G12" s="3">
        <v>11.9</v>
      </c>
      <c r="H12" s="3">
        <v>10.35</v>
      </c>
      <c r="I12" s="3">
        <v>9.0500000000000007</v>
      </c>
      <c r="J12" s="3">
        <v>8.4</v>
      </c>
      <c r="K12" s="3">
        <v>7.95</v>
      </c>
      <c r="L12" s="3">
        <v>7.85</v>
      </c>
      <c r="M12" s="3">
        <v>7.55</v>
      </c>
      <c r="N12" s="3">
        <v>7.25</v>
      </c>
    </row>
    <row r="13" spans="2:14" ht="19.95" customHeight="1">
      <c r="B13" s="2" t="s">
        <v>22</v>
      </c>
      <c r="C13" s="4" t="s">
        <v>5</v>
      </c>
      <c r="D13" s="4" t="s">
        <v>6</v>
      </c>
      <c r="E13" s="3">
        <v>27.25</v>
      </c>
      <c r="F13" s="3">
        <v>18.399999999999999</v>
      </c>
      <c r="G13" s="3">
        <v>15.4</v>
      </c>
      <c r="H13" s="3">
        <v>13.75</v>
      </c>
      <c r="I13" s="3">
        <v>12.65</v>
      </c>
      <c r="J13" s="3">
        <v>12.25</v>
      </c>
      <c r="K13" s="3">
        <v>11.8</v>
      </c>
      <c r="L13" s="3">
        <v>11.4</v>
      </c>
      <c r="M13" s="3">
        <v>11.3</v>
      </c>
      <c r="N13" s="3">
        <v>11.05</v>
      </c>
    </row>
    <row r="18" spans="2:16">
      <c r="B18" s="16" t="s">
        <v>30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2:16" ht="14.4" thickBot="1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2:16" ht="14.4">
      <c r="B20" s="18" t="s">
        <v>0</v>
      </c>
      <c r="C20" s="20" t="s">
        <v>1</v>
      </c>
      <c r="D20" s="20" t="s">
        <v>2</v>
      </c>
      <c r="E20" s="22" t="s">
        <v>3</v>
      </c>
      <c r="F20" s="22"/>
      <c r="G20" s="22"/>
      <c r="H20" s="22"/>
      <c r="I20" s="22"/>
      <c r="J20" s="22"/>
      <c r="K20" s="22"/>
      <c r="L20" s="22"/>
      <c r="M20" s="22"/>
      <c r="N20" s="22"/>
      <c r="O20" s="7" t="s">
        <v>28</v>
      </c>
      <c r="P20" s="28" t="s">
        <v>37</v>
      </c>
    </row>
    <row r="21" spans="2:16" ht="14.4">
      <c r="B21" s="19"/>
      <c r="C21" s="21"/>
      <c r="D21" s="21"/>
      <c r="E21" s="6">
        <v>5000</v>
      </c>
      <c r="F21" s="6">
        <v>10000</v>
      </c>
      <c r="G21" s="6">
        <v>15000</v>
      </c>
      <c r="H21" s="6">
        <v>20000</v>
      </c>
      <c r="I21" s="6">
        <v>25000</v>
      </c>
      <c r="J21" s="6">
        <v>30000</v>
      </c>
      <c r="K21" s="6">
        <v>35000</v>
      </c>
      <c r="L21" s="6">
        <v>40000</v>
      </c>
      <c r="M21" s="6">
        <v>45000</v>
      </c>
      <c r="N21" s="6">
        <v>50000</v>
      </c>
      <c r="O21" s="7" t="s">
        <v>29</v>
      </c>
      <c r="P21" s="14"/>
    </row>
    <row r="22" spans="2:16" ht="19.95" customHeight="1">
      <c r="B22" s="2" t="s">
        <v>14</v>
      </c>
      <c r="C22" s="4" t="s">
        <v>5</v>
      </c>
      <c r="D22" s="4" t="s">
        <v>6</v>
      </c>
      <c r="E22" s="8">
        <f t="shared" ref="E22:E29" si="0">E5*5*1.5</f>
        <v>165</v>
      </c>
      <c r="F22" s="8">
        <f t="shared" ref="F22:F29" si="1">F5*5*1.6</f>
        <v>100.80000000000001</v>
      </c>
      <c r="G22" s="8">
        <f t="shared" ref="G22:I29" si="2">G5*5*1.7</f>
        <v>81.599999999999994</v>
      </c>
      <c r="H22" s="8">
        <f t="shared" si="2"/>
        <v>68.424999999999997</v>
      </c>
      <c r="I22" s="8">
        <f t="shared" si="2"/>
        <v>60.774999999999999</v>
      </c>
      <c r="J22" s="8">
        <f t="shared" ref="J22:N29" si="3">J5*5*1.6</f>
        <v>52.400000000000006</v>
      </c>
      <c r="K22" s="8">
        <f t="shared" si="3"/>
        <v>50.800000000000004</v>
      </c>
      <c r="L22" s="8">
        <f t="shared" si="3"/>
        <v>48</v>
      </c>
      <c r="M22" s="8">
        <f t="shared" si="3"/>
        <v>45.6</v>
      </c>
      <c r="N22" s="8">
        <f t="shared" si="3"/>
        <v>42</v>
      </c>
      <c r="O22" s="9">
        <v>71</v>
      </c>
      <c r="P22" s="14"/>
    </row>
    <row r="23" spans="2:16" ht="19.95" customHeight="1">
      <c r="B23" s="2" t="s">
        <v>15</v>
      </c>
      <c r="C23" s="4" t="s">
        <v>5</v>
      </c>
      <c r="D23" s="4" t="s">
        <v>6</v>
      </c>
      <c r="E23" s="8">
        <f t="shared" si="0"/>
        <v>202.875</v>
      </c>
      <c r="F23" s="8">
        <f t="shared" si="1"/>
        <v>121.60000000000001</v>
      </c>
      <c r="G23" s="8">
        <f t="shared" si="2"/>
        <v>96.05</v>
      </c>
      <c r="H23" s="8">
        <f t="shared" si="2"/>
        <v>79.474999999999994</v>
      </c>
      <c r="I23" s="8">
        <f t="shared" si="2"/>
        <v>69.274999999999991</v>
      </c>
      <c r="J23" s="8">
        <f t="shared" si="3"/>
        <v>58.800000000000004</v>
      </c>
      <c r="K23" s="8">
        <f t="shared" si="3"/>
        <v>54.400000000000006</v>
      </c>
      <c r="L23" s="8">
        <f t="shared" si="3"/>
        <v>50.800000000000004</v>
      </c>
      <c r="M23" s="8">
        <f t="shared" si="3"/>
        <v>48.400000000000006</v>
      </c>
      <c r="N23" s="8">
        <f t="shared" si="3"/>
        <v>46</v>
      </c>
      <c r="O23" s="9">
        <v>71</v>
      </c>
      <c r="P23" s="14"/>
    </row>
    <row r="24" spans="2:16" ht="19.95" customHeight="1">
      <c r="B24" s="2" t="s">
        <v>16</v>
      </c>
      <c r="C24" s="4" t="s">
        <v>5</v>
      </c>
      <c r="D24" s="4" t="s">
        <v>6</v>
      </c>
      <c r="E24" s="8">
        <f t="shared" si="0"/>
        <v>155.625</v>
      </c>
      <c r="F24" s="8">
        <f t="shared" si="1"/>
        <v>96.800000000000011</v>
      </c>
      <c r="G24" s="8">
        <f t="shared" si="2"/>
        <v>79.05</v>
      </c>
      <c r="H24" s="8">
        <f t="shared" si="2"/>
        <v>66.724999999999994</v>
      </c>
      <c r="I24" s="8">
        <f t="shared" si="2"/>
        <v>59.5</v>
      </c>
      <c r="J24" s="8">
        <f t="shared" si="3"/>
        <v>51.6</v>
      </c>
      <c r="K24" s="8">
        <f t="shared" si="3"/>
        <v>48</v>
      </c>
      <c r="L24" s="8">
        <f t="shared" si="3"/>
        <v>43.6</v>
      </c>
      <c r="M24" s="8">
        <f t="shared" si="3"/>
        <v>42</v>
      </c>
      <c r="N24" s="8">
        <f t="shared" si="3"/>
        <v>41.6</v>
      </c>
      <c r="O24" s="9">
        <v>71</v>
      </c>
      <c r="P24" s="14"/>
    </row>
    <row r="25" spans="2:16" ht="19.95" customHeight="1">
      <c r="B25" s="2" t="s">
        <v>17</v>
      </c>
      <c r="C25" s="4" t="s">
        <v>5</v>
      </c>
      <c r="D25" s="4" t="s">
        <v>6</v>
      </c>
      <c r="E25" s="8">
        <f t="shared" si="0"/>
        <v>167.625</v>
      </c>
      <c r="F25" s="8">
        <f t="shared" si="1"/>
        <v>108.4</v>
      </c>
      <c r="G25" s="8">
        <f t="shared" si="2"/>
        <v>90.95</v>
      </c>
      <c r="H25" s="8">
        <f t="shared" si="2"/>
        <v>82.45</v>
      </c>
      <c r="I25" s="8">
        <f t="shared" si="2"/>
        <v>74.375</v>
      </c>
      <c r="J25" s="8">
        <f t="shared" si="3"/>
        <v>62</v>
      </c>
      <c r="K25" s="8">
        <f t="shared" si="3"/>
        <v>58.400000000000006</v>
      </c>
      <c r="L25" s="8">
        <f t="shared" si="3"/>
        <v>57.6</v>
      </c>
      <c r="M25" s="8">
        <f t="shared" si="3"/>
        <v>55.2</v>
      </c>
      <c r="N25" s="8">
        <f t="shared" si="3"/>
        <v>53.6</v>
      </c>
      <c r="O25" s="9">
        <v>71</v>
      </c>
      <c r="P25" s="14"/>
    </row>
    <row r="26" spans="2:16" ht="19.95" customHeight="1">
      <c r="B26" s="2" t="s">
        <v>18</v>
      </c>
      <c r="C26" s="4" t="s">
        <v>5</v>
      </c>
      <c r="D26" s="4" t="s">
        <v>6</v>
      </c>
      <c r="E26" s="8">
        <f t="shared" si="0"/>
        <v>172.875</v>
      </c>
      <c r="F26" s="8">
        <f t="shared" si="1"/>
        <v>115.60000000000001</v>
      </c>
      <c r="G26" s="8">
        <f t="shared" si="2"/>
        <v>99.024999999999991</v>
      </c>
      <c r="H26" s="8">
        <f t="shared" si="2"/>
        <v>86.274999999999991</v>
      </c>
      <c r="I26" s="8">
        <f t="shared" si="2"/>
        <v>73.95</v>
      </c>
      <c r="J26" s="8">
        <f t="shared" si="3"/>
        <v>68.8</v>
      </c>
      <c r="K26" s="8">
        <f t="shared" si="3"/>
        <v>65.600000000000009</v>
      </c>
      <c r="L26" s="8">
        <f t="shared" si="3"/>
        <v>62.800000000000004</v>
      </c>
      <c r="M26" s="8">
        <f t="shared" si="3"/>
        <v>60.800000000000004</v>
      </c>
      <c r="N26" s="8">
        <f t="shared" si="3"/>
        <v>58</v>
      </c>
      <c r="O26" s="9">
        <v>71</v>
      </c>
      <c r="P26" s="14"/>
    </row>
    <row r="27" spans="2:16" ht="19.95" customHeight="1">
      <c r="B27" s="2" t="s">
        <v>19</v>
      </c>
      <c r="C27" s="4" t="s">
        <v>5</v>
      </c>
      <c r="D27" s="4" t="s">
        <v>6</v>
      </c>
      <c r="E27" s="8">
        <f t="shared" si="0"/>
        <v>165</v>
      </c>
      <c r="F27" s="8">
        <f t="shared" si="1"/>
        <v>106.80000000000001</v>
      </c>
      <c r="G27" s="8">
        <f t="shared" si="2"/>
        <v>90.1</v>
      </c>
      <c r="H27" s="8">
        <f t="shared" si="2"/>
        <v>78.2</v>
      </c>
      <c r="I27" s="8">
        <f t="shared" si="2"/>
        <v>70.974999999999994</v>
      </c>
      <c r="J27" s="8">
        <f t="shared" si="3"/>
        <v>59.6</v>
      </c>
      <c r="K27" s="8">
        <f t="shared" si="3"/>
        <v>58.400000000000006</v>
      </c>
      <c r="L27" s="8">
        <f t="shared" si="3"/>
        <v>55.6</v>
      </c>
      <c r="M27" s="8">
        <f t="shared" si="3"/>
        <v>53.6</v>
      </c>
      <c r="N27" s="8">
        <f t="shared" si="3"/>
        <v>52</v>
      </c>
      <c r="O27" s="9">
        <v>71</v>
      </c>
      <c r="P27" s="14"/>
    </row>
    <row r="28" spans="2:16" ht="19.95" customHeight="1">
      <c r="B28" s="2" t="s">
        <v>20</v>
      </c>
      <c r="C28" s="4" t="s">
        <v>5</v>
      </c>
      <c r="D28" s="4" t="s">
        <v>6</v>
      </c>
      <c r="E28" s="8">
        <f t="shared" si="0"/>
        <v>179.25</v>
      </c>
      <c r="F28" s="8">
        <f t="shared" si="1"/>
        <v>123.60000000000001</v>
      </c>
      <c r="G28" s="8">
        <f t="shared" si="2"/>
        <v>113.05</v>
      </c>
      <c r="H28" s="8">
        <f t="shared" si="2"/>
        <v>95.2</v>
      </c>
      <c r="I28" s="8">
        <f t="shared" si="2"/>
        <v>87.125</v>
      </c>
      <c r="J28" s="8">
        <f t="shared" si="3"/>
        <v>79.600000000000009</v>
      </c>
      <c r="K28" s="8">
        <f t="shared" si="3"/>
        <v>75.600000000000009</v>
      </c>
      <c r="L28" s="8">
        <f t="shared" si="3"/>
        <v>71.600000000000009</v>
      </c>
      <c r="M28" s="8">
        <f t="shared" si="3"/>
        <v>71.2</v>
      </c>
      <c r="N28" s="8">
        <f t="shared" si="3"/>
        <v>69.2</v>
      </c>
      <c r="O28" s="9">
        <v>71</v>
      </c>
      <c r="P28" s="14"/>
    </row>
    <row r="29" spans="2:16" ht="19.95" customHeight="1">
      <c r="B29" s="2" t="s">
        <v>21</v>
      </c>
      <c r="C29" s="4" t="s">
        <v>5</v>
      </c>
      <c r="D29" s="4" t="s">
        <v>6</v>
      </c>
      <c r="E29" s="8">
        <f t="shared" si="0"/>
        <v>183</v>
      </c>
      <c r="F29" s="8">
        <f t="shared" si="1"/>
        <v>120</v>
      </c>
      <c r="G29" s="8">
        <f t="shared" si="2"/>
        <v>101.14999999999999</v>
      </c>
      <c r="H29" s="8">
        <f t="shared" si="2"/>
        <v>87.974999999999994</v>
      </c>
      <c r="I29" s="8">
        <f t="shared" si="2"/>
        <v>76.924999999999997</v>
      </c>
      <c r="J29" s="8">
        <f t="shared" si="3"/>
        <v>67.2</v>
      </c>
      <c r="K29" s="8">
        <f t="shared" si="3"/>
        <v>63.6</v>
      </c>
      <c r="L29" s="8">
        <f t="shared" si="3"/>
        <v>62.800000000000004</v>
      </c>
      <c r="M29" s="8">
        <f t="shared" si="3"/>
        <v>60.400000000000006</v>
      </c>
      <c r="N29" s="8">
        <f t="shared" si="3"/>
        <v>58</v>
      </c>
      <c r="O29" s="9">
        <v>71</v>
      </c>
      <c r="P29" s="14"/>
    </row>
    <row r="30" spans="2:16" ht="19.95" customHeight="1">
      <c r="B30" s="2" t="s">
        <v>22</v>
      </c>
      <c r="C30" s="4" t="s">
        <v>5</v>
      </c>
      <c r="D30" s="4" t="s">
        <v>6</v>
      </c>
      <c r="E30" s="8">
        <f t="shared" ref="E30" si="4">E13*5*1.5</f>
        <v>204.375</v>
      </c>
      <c r="F30" s="8">
        <f t="shared" ref="F30" si="5">F13*5*1.6</f>
        <v>147.20000000000002</v>
      </c>
      <c r="G30" s="8">
        <f t="shared" ref="G30:I30" si="6">G13*5*1.7</f>
        <v>130.9</v>
      </c>
      <c r="H30" s="8">
        <f t="shared" si="6"/>
        <v>116.875</v>
      </c>
      <c r="I30" s="8">
        <f t="shared" si="6"/>
        <v>107.52499999999999</v>
      </c>
      <c r="J30" s="8">
        <f t="shared" ref="J30:N30" si="7">J13*5*1.6</f>
        <v>98</v>
      </c>
      <c r="K30" s="8">
        <f t="shared" si="7"/>
        <v>94.4</v>
      </c>
      <c r="L30" s="8">
        <f t="shared" si="7"/>
        <v>91.2</v>
      </c>
      <c r="M30" s="8">
        <f t="shared" si="7"/>
        <v>90.4</v>
      </c>
      <c r="N30" s="8">
        <f t="shared" si="7"/>
        <v>88.4</v>
      </c>
      <c r="O30" s="9">
        <v>71</v>
      </c>
      <c r="P30" s="15"/>
    </row>
    <row r="33" spans="2:10">
      <c r="B33" s="11" t="s">
        <v>34</v>
      </c>
    </row>
    <row r="34" spans="2:10" ht="18">
      <c r="B34" s="12" t="s">
        <v>35</v>
      </c>
      <c r="C34" s="12"/>
      <c r="D34" s="12"/>
      <c r="E34" s="12"/>
      <c r="F34" s="12"/>
    </row>
    <row r="36" spans="2:10">
      <c r="J36" s="10"/>
    </row>
    <row r="37" spans="2:10">
      <c r="H37" s="10"/>
    </row>
  </sheetData>
  <mergeCells count="12">
    <mergeCell ref="B1:N2"/>
    <mergeCell ref="B18:N19"/>
    <mergeCell ref="B3:B4"/>
    <mergeCell ref="C3:C4"/>
    <mergeCell ref="D3:D4"/>
    <mergeCell ref="E3:N3"/>
    <mergeCell ref="B34:F34"/>
    <mergeCell ref="P20:P30"/>
    <mergeCell ref="B20:B21"/>
    <mergeCell ref="C20:C21"/>
    <mergeCell ref="D20:D21"/>
    <mergeCell ref="E20:N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25"/>
  <sheetViews>
    <sheetView tabSelected="1" zoomScale="70" zoomScaleNormal="70" workbookViewId="0">
      <selection activeCell="I25" sqref="I25"/>
    </sheetView>
  </sheetViews>
  <sheetFormatPr defaultRowHeight="13.8"/>
  <cols>
    <col min="1" max="1" width="12.296875" customWidth="1"/>
    <col min="2" max="2" width="30.69921875" customWidth="1"/>
    <col min="3" max="3" width="38" customWidth="1"/>
    <col min="4" max="4" width="16.19921875" customWidth="1"/>
    <col min="5" max="10" width="10" bestFit="1" customWidth="1"/>
    <col min="11" max="11" width="9.59765625" customWidth="1"/>
    <col min="12" max="12" width="10.59765625" customWidth="1"/>
    <col min="13" max="13" width="10.69921875" customWidth="1"/>
    <col min="14" max="14" width="11.19921875" customWidth="1"/>
    <col min="15" max="15" width="23.296875" customWidth="1"/>
    <col min="16" max="16" width="21.8984375" customWidth="1"/>
  </cols>
  <sheetData>
    <row r="2" spans="2:16" ht="14.4" thickBot="1"/>
    <row r="3" spans="2:16" ht="19.95" customHeight="1">
      <c r="B3" s="23" t="s">
        <v>0</v>
      </c>
      <c r="C3" s="25" t="s">
        <v>1</v>
      </c>
      <c r="D3" s="25" t="s">
        <v>2</v>
      </c>
      <c r="E3" s="27" t="s">
        <v>3</v>
      </c>
      <c r="F3" s="27"/>
      <c r="G3" s="27"/>
      <c r="H3" s="27"/>
      <c r="I3" s="27"/>
      <c r="J3" s="27"/>
      <c r="K3" s="27"/>
      <c r="L3" s="27"/>
      <c r="M3" s="27"/>
      <c r="N3" s="27"/>
    </row>
    <row r="4" spans="2:16" ht="19.95" customHeight="1">
      <c r="B4" s="24"/>
      <c r="C4" s="26"/>
      <c r="D4" s="26"/>
      <c r="E4" s="1">
        <v>5000</v>
      </c>
      <c r="F4" s="1">
        <v>10000</v>
      </c>
      <c r="G4" s="1">
        <v>15000</v>
      </c>
      <c r="H4" s="1">
        <v>20000</v>
      </c>
      <c r="I4" s="1">
        <v>25000</v>
      </c>
      <c r="J4" s="1">
        <v>30000</v>
      </c>
      <c r="K4" s="1">
        <v>35000</v>
      </c>
      <c r="L4" s="1">
        <v>40000</v>
      </c>
      <c r="M4" s="1">
        <v>45000</v>
      </c>
      <c r="N4" s="1">
        <v>50000</v>
      </c>
    </row>
    <row r="5" spans="2:16" ht="19.95" customHeight="1">
      <c r="B5" s="5" t="s">
        <v>23</v>
      </c>
      <c r="C5" s="4" t="s">
        <v>5</v>
      </c>
      <c r="D5" s="4" t="s">
        <v>6</v>
      </c>
      <c r="E5" s="3">
        <v>58.6</v>
      </c>
      <c r="F5" s="3">
        <v>34.049999999999997</v>
      </c>
      <c r="G5" s="3">
        <v>25.85</v>
      </c>
      <c r="H5" s="3">
        <v>21.1</v>
      </c>
      <c r="I5" s="3">
        <v>18.7</v>
      </c>
      <c r="J5" s="3">
        <v>17.350000000000001</v>
      </c>
      <c r="K5" s="3">
        <v>16.149999999999999</v>
      </c>
      <c r="L5" s="3">
        <v>15</v>
      </c>
      <c r="M5" s="3">
        <v>14.3</v>
      </c>
      <c r="N5" s="3">
        <v>13.7</v>
      </c>
    </row>
    <row r="6" spans="2:16" ht="19.95" customHeight="1">
      <c r="B6" s="5" t="s">
        <v>24</v>
      </c>
      <c r="C6" s="4" t="s">
        <v>5</v>
      </c>
      <c r="D6" s="4" t="s">
        <v>6</v>
      </c>
      <c r="E6" s="3">
        <v>61.2</v>
      </c>
      <c r="F6" s="3">
        <v>35.85</v>
      </c>
      <c r="G6" s="3">
        <v>27.5</v>
      </c>
      <c r="H6" s="3">
        <v>23.3</v>
      </c>
      <c r="I6" s="3">
        <v>20.399999999999999</v>
      </c>
      <c r="J6" s="3">
        <v>18.7</v>
      </c>
      <c r="K6" s="3">
        <v>17.45</v>
      </c>
      <c r="L6" s="3">
        <v>16.5</v>
      </c>
      <c r="M6" s="3">
        <v>15.7</v>
      </c>
      <c r="N6" s="3">
        <v>15.1</v>
      </c>
    </row>
    <row r="7" spans="2:16" ht="19.95" customHeight="1">
      <c r="B7" s="5" t="s">
        <v>25</v>
      </c>
      <c r="C7" s="4" t="s">
        <v>5</v>
      </c>
      <c r="D7" s="4" t="s">
        <v>6</v>
      </c>
      <c r="E7" s="3">
        <v>61.9</v>
      </c>
      <c r="F7" s="3">
        <v>35.1</v>
      </c>
      <c r="G7" s="3">
        <v>26.3</v>
      </c>
      <c r="H7" s="3">
        <v>21.8</v>
      </c>
      <c r="I7" s="3">
        <v>18.55</v>
      </c>
      <c r="J7" s="3">
        <v>17.100000000000001</v>
      </c>
      <c r="K7" s="3">
        <v>15.75</v>
      </c>
      <c r="L7" s="3">
        <v>14.75</v>
      </c>
      <c r="M7" s="3">
        <v>14</v>
      </c>
      <c r="N7" s="3">
        <v>13.2</v>
      </c>
    </row>
    <row r="8" spans="2:16" ht="19.95" customHeight="1">
      <c r="B8" s="5" t="s">
        <v>26</v>
      </c>
      <c r="C8" s="4" t="s">
        <v>5</v>
      </c>
      <c r="D8" s="4" t="s">
        <v>6</v>
      </c>
      <c r="E8" s="3">
        <v>57</v>
      </c>
      <c r="F8" s="3">
        <v>32.799999999999997</v>
      </c>
      <c r="G8" s="3">
        <v>24.7</v>
      </c>
      <c r="H8" s="3">
        <v>20.149999999999999</v>
      </c>
      <c r="I8" s="3">
        <v>17.75</v>
      </c>
      <c r="J8" s="3">
        <v>16.399999999999999</v>
      </c>
      <c r="K8" s="3">
        <v>15.25</v>
      </c>
      <c r="L8" s="3">
        <v>14.1</v>
      </c>
      <c r="M8" s="3">
        <v>13.45</v>
      </c>
      <c r="N8" s="3">
        <v>12.85</v>
      </c>
    </row>
    <row r="13" spans="2:16" ht="14.4" thickBot="1"/>
    <row r="14" spans="2:16" ht="19.95" customHeight="1">
      <c r="B14" s="18" t="s">
        <v>0</v>
      </c>
      <c r="C14" s="20" t="s">
        <v>1</v>
      </c>
      <c r="D14" s="20" t="s">
        <v>2</v>
      </c>
      <c r="E14" s="22" t="s">
        <v>3</v>
      </c>
      <c r="F14" s="22"/>
      <c r="G14" s="22"/>
      <c r="H14" s="22"/>
      <c r="I14" s="22"/>
      <c r="J14" s="22"/>
      <c r="K14" s="22"/>
      <c r="L14" s="22"/>
      <c r="M14" s="22"/>
      <c r="N14" s="22"/>
      <c r="O14" s="7" t="s">
        <v>33</v>
      </c>
      <c r="P14" s="29" t="s">
        <v>36</v>
      </c>
    </row>
    <row r="15" spans="2:16" ht="19.95" customHeight="1">
      <c r="B15" s="19"/>
      <c r="C15" s="21"/>
      <c r="D15" s="21"/>
      <c r="E15" s="6">
        <v>5000</v>
      </c>
      <c r="F15" s="6">
        <v>10000</v>
      </c>
      <c r="G15" s="6">
        <v>15000</v>
      </c>
      <c r="H15" s="6">
        <v>20000</v>
      </c>
      <c r="I15" s="6">
        <v>25000</v>
      </c>
      <c r="J15" s="6">
        <v>30000</v>
      </c>
      <c r="K15" s="6">
        <v>35000</v>
      </c>
      <c r="L15" s="6">
        <v>40000</v>
      </c>
      <c r="M15" s="6">
        <v>45000</v>
      </c>
      <c r="N15" s="6">
        <v>50000</v>
      </c>
      <c r="O15" s="7" t="s">
        <v>29</v>
      </c>
      <c r="P15" s="29"/>
    </row>
    <row r="16" spans="2:16" ht="19.95" customHeight="1">
      <c r="B16" s="5" t="s">
        <v>23</v>
      </c>
      <c r="C16" s="4" t="s">
        <v>5</v>
      </c>
      <c r="D16" s="4" t="s">
        <v>6</v>
      </c>
      <c r="E16" s="8">
        <f>E5*5*1.5</f>
        <v>439.5</v>
      </c>
      <c r="F16" s="8">
        <f>F5*5*1.65</f>
        <v>280.91249999999997</v>
      </c>
      <c r="G16" s="8">
        <f>G5*5*1.75</f>
        <v>226.1875</v>
      </c>
      <c r="H16" s="8">
        <f>H5*5*1.75</f>
        <v>184.625</v>
      </c>
      <c r="I16" s="8">
        <f>I5*5*1.75</f>
        <v>163.625</v>
      </c>
      <c r="J16" s="8">
        <f>J5*5*1.65</f>
        <v>143.13749999999999</v>
      </c>
      <c r="K16" s="8">
        <f>K5*5*1.65</f>
        <v>133.23749999999998</v>
      </c>
      <c r="L16" s="8">
        <f>L5*5*1.65</f>
        <v>123.75</v>
      </c>
      <c r="M16" s="8">
        <f>M5*5*1.65</f>
        <v>117.97499999999999</v>
      </c>
      <c r="N16" s="8">
        <f>N5*5*1.65</f>
        <v>113.02499999999999</v>
      </c>
      <c r="O16" s="9">
        <v>71</v>
      </c>
      <c r="P16" s="29"/>
    </row>
    <row r="17" spans="2:16" ht="19.95" customHeight="1">
      <c r="B17" s="5" t="s">
        <v>24</v>
      </c>
      <c r="C17" s="4" t="s">
        <v>5</v>
      </c>
      <c r="D17" s="4" t="s">
        <v>6</v>
      </c>
      <c r="E17" s="8">
        <f t="shared" ref="E17:E19" si="0">E6*5*1.5</f>
        <v>459</v>
      </c>
      <c r="F17" s="8">
        <f t="shared" ref="F17:F19" si="1">F6*5*1.65</f>
        <v>295.76249999999999</v>
      </c>
      <c r="G17" s="8">
        <f t="shared" ref="G17:I19" si="2">G6*5*1.75</f>
        <v>240.625</v>
      </c>
      <c r="H17" s="8">
        <f t="shared" si="2"/>
        <v>203.875</v>
      </c>
      <c r="I17" s="8">
        <f t="shared" si="2"/>
        <v>178.5</v>
      </c>
      <c r="J17" s="8">
        <f t="shared" ref="J17:J19" si="3">J6*5*1.65</f>
        <v>154.27500000000001</v>
      </c>
      <c r="K17" s="8">
        <f t="shared" ref="K17:K19" si="4">K6*5*1.65</f>
        <v>143.96250000000001</v>
      </c>
      <c r="L17" s="8">
        <f t="shared" ref="L17:L19" si="5">L6*5*1.65</f>
        <v>136.125</v>
      </c>
      <c r="M17" s="8">
        <f t="shared" ref="M17:M19" si="6">M6*5*1.65</f>
        <v>129.52500000000001</v>
      </c>
      <c r="N17" s="8">
        <f t="shared" ref="N17:N19" si="7">N6*5*1.65</f>
        <v>124.57499999999999</v>
      </c>
      <c r="O17" s="9">
        <v>71</v>
      </c>
      <c r="P17" s="29"/>
    </row>
    <row r="18" spans="2:16" ht="19.95" customHeight="1">
      <c r="B18" s="5" t="s">
        <v>25</v>
      </c>
      <c r="C18" s="4" t="s">
        <v>5</v>
      </c>
      <c r="D18" s="4" t="s">
        <v>6</v>
      </c>
      <c r="E18" s="8">
        <f t="shared" si="0"/>
        <v>464.25</v>
      </c>
      <c r="F18" s="8">
        <f t="shared" si="1"/>
        <v>289.57499999999999</v>
      </c>
      <c r="G18" s="8">
        <f t="shared" si="2"/>
        <v>230.125</v>
      </c>
      <c r="H18" s="8">
        <f t="shared" si="2"/>
        <v>190.75</v>
      </c>
      <c r="I18" s="8">
        <f t="shared" si="2"/>
        <v>162.3125</v>
      </c>
      <c r="J18" s="8">
        <f t="shared" si="3"/>
        <v>141.07499999999999</v>
      </c>
      <c r="K18" s="8">
        <f t="shared" si="4"/>
        <v>129.9375</v>
      </c>
      <c r="L18" s="8">
        <f t="shared" si="5"/>
        <v>121.6875</v>
      </c>
      <c r="M18" s="8">
        <f t="shared" si="6"/>
        <v>115.5</v>
      </c>
      <c r="N18" s="8">
        <f t="shared" si="7"/>
        <v>108.89999999999999</v>
      </c>
      <c r="O18" s="9">
        <v>71</v>
      </c>
      <c r="P18" s="29"/>
    </row>
    <row r="19" spans="2:16" ht="19.95" customHeight="1">
      <c r="B19" s="5" t="s">
        <v>26</v>
      </c>
      <c r="C19" s="4" t="s">
        <v>5</v>
      </c>
      <c r="D19" s="4" t="s">
        <v>6</v>
      </c>
      <c r="E19" s="8">
        <f t="shared" si="0"/>
        <v>427.5</v>
      </c>
      <c r="F19" s="8">
        <f t="shared" si="1"/>
        <v>270.59999999999997</v>
      </c>
      <c r="G19" s="8">
        <f t="shared" si="2"/>
        <v>216.125</v>
      </c>
      <c r="H19" s="8">
        <f t="shared" si="2"/>
        <v>176.3125</v>
      </c>
      <c r="I19" s="8">
        <f t="shared" si="2"/>
        <v>155.3125</v>
      </c>
      <c r="J19" s="8">
        <f t="shared" si="3"/>
        <v>135.29999999999998</v>
      </c>
      <c r="K19" s="8">
        <f t="shared" si="4"/>
        <v>125.8125</v>
      </c>
      <c r="L19" s="8">
        <f t="shared" si="5"/>
        <v>116.32499999999999</v>
      </c>
      <c r="M19" s="8">
        <f t="shared" si="6"/>
        <v>110.96249999999999</v>
      </c>
      <c r="N19" s="8">
        <f t="shared" si="7"/>
        <v>106.01249999999999</v>
      </c>
      <c r="O19" s="9">
        <v>71</v>
      </c>
      <c r="P19" s="29"/>
    </row>
    <row r="24" spans="2:16">
      <c r="B24" s="11" t="s">
        <v>34</v>
      </c>
    </row>
    <row r="25" spans="2:16" ht="18">
      <c r="B25" s="12" t="s">
        <v>35</v>
      </c>
      <c r="C25" s="12"/>
      <c r="D25" s="12"/>
      <c r="E25" s="12"/>
      <c r="F25" s="12"/>
    </row>
  </sheetData>
  <mergeCells count="10">
    <mergeCell ref="B25:F25"/>
    <mergeCell ref="P14:P19"/>
    <mergeCell ref="B3:B4"/>
    <mergeCell ref="C3:C4"/>
    <mergeCell ref="D3:D4"/>
    <mergeCell ref="E3:N3"/>
    <mergeCell ref="B14:B15"/>
    <mergeCell ref="C14:C15"/>
    <mergeCell ref="D14:D15"/>
    <mergeCell ref="E14:N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8309-7B6B-4A82-ACB8-D31847378FD2}">
  <dimension ref="K2:AJ4"/>
  <sheetViews>
    <sheetView zoomScale="60" zoomScaleNormal="60" workbookViewId="0">
      <selection activeCell="AA44" sqref="AA44"/>
    </sheetView>
  </sheetViews>
  <sheetFormatPr defaultRowHeight="13.8"/>
  <sheetData>
    <row r="2" spans="11:36">
      <c r="K2" s="30" t="s">
        <v>38</v>
      </c>
      <c r="L2" s="31"/>
      <c r="M2" s="31"/>
      <c r="N2" s="31"/>
      <c r="O2" s="31"/>
      <c r="P2" s="32"/>
      <c r="AE2" s="30" t="s">
        <v>39</v>
      </c>
      <c r="AF2" s="31"/>
      <c r="AG2" s="31"/>
      <c r="AH2" s="31"/>
      <c r="AI2" s="31"/>
      <c r="AJ2" s="32"/>
    </row>
    <row r="3" spans="11:36" ht="13.8" customHeight="1">
      <c r="K3" s="33"/>
      <c r="L3" s="34"/>
      <c r="M3" s="34"/>
      <c r="N3" s="34"/>
      <c r="O3" s="34"/>
      <c r="P3" s="35"/>
      <c r="AE3" s="33"/>
      <c r="AF3" s="34"/>
      <c r="AG3" s="34"/>
      <c r="AH3" s="34"/>
      <c r="AI3" s="34"/>
      <c r="AJ3" s="35"/>
    </row>
    <row r="4" spans="11:36">
      <c r="K4" s="36"/>
      <c r="L4" s="37"/>
      <c r="M4" s="37"/>
      <c r="N4" s="37"/>
      <c r="O4" s="37"/>
      <c r="P4" s="38"/>
      <c r="AE4" s="36"/>
      <c r="AF4" s="37"/>
      <c r="AG4" s="37"/>
      <c r="AH4" s="37"/>
      <c r="AI4" s="37"/>
      <c r="AJ4" s="38"/>
    </row>
  </sheetData>
  <mergeCells count="2">
    <mergeCell ref="K2:P4"/>
    <mergeCell ref="AE2:AJ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Multitag</vt:lpstr>
      <vt:lpstr>Pojedyncze</vt:lpstr>
      <vt:lpstr>Kontrolowane</vt:lpstr>
      <vt:lpstr>Konfekcja - Etykiety kontrolowa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Boś</dc:creator>
  <cp:lastModifiedBy>Bartłomiej Biskupski</cp:lastModifiedBy>
  <dcterms:created xsi:type="dcterms:W3CDTF">2024-01-15T06:48:45Z</dcterms:created>
  <dcterms:modified xsi:type="dcterms:W3CDTF">2024-01-16T13:48:42Z</dcterms:modified>
</cp:coreProperties>
</file>