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codeName="Ten_skoroszyt" defaultThemeVersion="124226"/>
  <mc:AlternateContent xmlns:mc="http://schemas.openxmlformats.org/markup-compatibility/2006">
    <mc:Choice Requires="x15">
      <x15ac:absPath xmlns:x15ac="http://schemas.microsoft.com/office/spreadsheetml/2010/11/ac" url="W:\MDR_PION MARKETINGU\MRP_DZIAŁ ROZWOJU PRODUKTU\Pracownicy\MGawel\+cenniki_etisoft\"/>
    </mc:Choice>
  </mc:AlternateContent>
  <xr:revisionPtr revIDLastSave="0" documentId="8_{2F93A350-E705-4CE5-9BC7-832048F2B2EF}" xr6:coauthVersionLast="46" xr6:coauthVersionMax="46" xr10:uidLastSave="{00000000-0000-0000-0000-000000000000}"/>
  <bookViews>
    <workbookView xWindow="-28920" yWindow="-120" windowWidth="29040" windowHeight="15840" xr2:uid="{00000000-000D-0000-FFFF-FFFF00000000}"/>
  </bookViews>
  <sheets>
    <sheet name="Cover Page" sheetId="4" r:id="rId1"/>
    <sheet name="Table of contents" sheetId="5" r:id="rId2"/>
    <sheet name="Changes" sheetId="6" r:id="rId3"/>
    <sheet name="Information" sheetId="7" r:id="rId4"/>
    <sheet name="Printer services" sheetId="38" r:id="rId5"/>
    <sheet name="Citizen Printers" sheetId="8" r:id="rId6"/>
    <sheet name="Citizen Accessories" sheetId="9" r:id="rId7"/>
    <sheet name="Citizen Extended Warranty" sheetId="10" r:id="rId8"/>
    <sheet name="TSC Printers" sheetId="47" r:id="rId9"/>
    <sheet name="Zebra High-End Printers" sheetId="11" r:id="rId10"/>
    <sheet name="Zebra Midrange Printers" sheetId="12" r:id="rId11"/>
    <sheet name="Zebra Desktop Printers" sheetId="13" r:id="rId12"/>
    <sheet name="Printronix Printers" sheetId="42" r:id="rId13"/>
    <sheet name="QuickLabel Printers" sheetId="28" r:id="rId14"/>
    <sheet name="TROJAN Printers" sheetId="48" r:id="rId15"/>
    <sheet name="Colour Works EPSON Printers" sheetId="44" r:id="rId16"/>
    <sheet name="etiLABEL BASIC" sheetId="20" r:id="rId17"/>
    <sheet name="etiLABEL MEDIO" sheetId="21" r:id="rId18"/>
    <sheet name="etiLABEL STANDARD" sheetId="22" r:id="rId19"/>
    <sheet name="etiLABEL PROFESSIONAL" sheetId="23" r:id="rId20"/>
    <sheet name="etiLABEL Upgrade" sheetId="24" r:id="rId21"/>
    <sheet name="etiGHOST STANDARD" sheetId="26" r:id="rId22"/>
    <sheet name="etiGHOST PROFESSIONAL" sheetId="27" r:id="rId23"/>
    <sheet name="Contact" sheetId="46" r:id="rId24"/>
  </sheets>
  <externalReferences>
    <externalReference r:id="rId25"/>
  </externalReferences>
  <definedNames>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0">'[1]etiLABEL BASIC'!$C$15</definedName>
    <definedName name="basic_oem_1" localSheetId="13">'[1]etiLABEL BASIC'!$C$15</definedName>
    <definedName name="basic_oem_1">'etiLABEL BASIC'!$C$15</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0">'[1]etiLABEL MEDIO'!$C$15</definedName>
    <definedName name="medio_oem_1" localSheetId="13">'[1]etiLABEL MEDIO'!$C$15</definedName>
    <definedName name="medio_oem_1">'etiLABEL MEDIO'!$C$15</definedName>
    <definedName name="pakiet" localSheetId="12">#REF!</definedName>
    <definedName name="pakiet">#REF!</definedName>
    <definedName name="pro_oem_1" localSheetId="22">'[1]etiLABEL PROFESSIONAL'!$C$15</definedName>
    <definedName name="pro_oem_1" localSheetId="21">'[1]etiLABEL PROFESSIONAL'!$C$15</definedName>
    <definedName name="pro_oem_1" localSheetId="20">'[1]etiLABEL PROFESSIONAL'!$C$15</definedName>
    <definedName name="pro_oem_1" localSheetId="13">'[1]etiLABEL PROFESSIONAL'!$C$15</definedName>
    <definedName name="pro_oem_1">'etiLABEL PROFESSIONAL'!$C$15</definedName>
    <definedName name="std_oem_1" localSheetId="22">'[1]etiLABEL STANDARD'!$C$15</definedName>
    <definedName name="std_oem_1" localSheetId="21">'[1]etiLABEL STANDARD'!$C$15</definedName>
    <definedName name="std_oem_1" localSheetId="19">'[1]etiLABEL STANDARD'!$C$15</definedName>
    <definedName name="std_oem_1" localSheetId="20">'[1]etiLABEL STANDARD'!$C$15</definedName>
    <definedName name="std_oem_1" localSheetId="13">'[1]etiLABEL STANDARD'!$C$15</definedName>
    <definedName name="std_oem_1">'etiLABEL STANDARD'!$C$15</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81029"/>
</workbook>
</file>

<file path=xl/calcChain.xml><?xml version="1.0" encoding="utf-8"?>
<calcChain xmlns="http://schemas.openxmlformats.org/spreadsheetml/2006/main">
  <c r="M115" i="42" l="1"/>
  <c r="B115" i="42"/>
  <c r="M82" i="42"/>
  <c r="B82" i="42"/>
  <c r="B11" i="13"/>
  <c r="B10" i="13"/>
  <c r="B7" i="13"/>
  <c r="B6" i="13"/>
  <c r="B4" i="13"/>
  <c r="B3" i="13"/>
  <c r="B89" i="12"/>
  <c r="B88" i="12"/>
  <c r="B85" i="12"/>
  <c r="B84" i="12"/>
  <c r="B83" i="12"/>
  <c r="B81" i="12"/>
  <c r="B80" i="12"/>
  <c r="B79" i="12"/>
  <c r="B78" i="12"/>
  <c r="B74" i="12"/>
  <c r="B73" i="12"/>
  <c r="B72" i="12"/>
  <c r="B69" i="12"/>
  <c r="B68" i="12"/>
  <c r="B66" i="12"/>
  <c r="B65" i="12"/>
  <c r="B64" i="12"/>
  <c r="B63" i="12"/>
  <c r="B62" i="12"/>
  <c r="B60" i="12"/>
  <c r="B59" i="12"/>
  <c r="B58" i="12"/>
  <c r="B57" i="12"/>
  <c r="B56" i="12"/>
  <c r="B55" i="12"/>
  <c r="M36" i="42" l="1"/>
  <c r="B36" i="42"/>
  <c r="A36" i="42"/>
  <c r="N36" i="42"/>
  <c r="O36" i="42" l="1"/>
  <c r="B272" i="13"/>
  <c r="B271" i="13"/>
  <c r="B270" i="13"/>
  <c r="B269" i="13"/>
  <c r="B268" i="13"/>
  <c r="B267" i="13"/>
  <c r="B265" i="13"/>
  <c r="B264" i="13"/>
  <c r="B263" i="13"/>
  <c r="B262" i="13"/>
  <c r="B261" i="13"/>
  <c r="B260" i="13"/>
  <c r="B255" i="13"/>
  <c r="B254" i="13"/>
  <c r="B251" i="13"/>
  <c r="B250" i="13"/>
  <c r="B249" i="13"/>
  <c r="B248" i="13"/>
  <c r="B247" i="13"/>
  <c r="B246" i="13"/>
  <c r="B244" i="13"/>
  <c r="B243" i="13"/>
  <c r="B242" i="13"/>
  <c r="B241" i="13"/>
  <c r="B240" i="13"/>
  <c r="B239" i="13"/>
  <c r="B223" i="13"/>
  <c r="B222" i="13"/>
  <c r="B221" i="13"/>
  <c r="B220" i="13"/>
  <c r="B217" i="13"/>
  <c r="B216" i="13"/>
  <c r="B215" i="13"/>
  <c r="B214" i="13"/>
  <c r="B212" i="13"/>
  <c r="B211" i="13"/>
  <c r="B210" i="13"/>
  <c r="B209" i="13"/>
  <c r="B208" i="13"/>
  <c r="B207" i="13"/>
  <c r="B205" i="13"/>
  <c r="B204" i="13"/>
  <c r="B203" i="13"/>
  <c r="B202" i="13"/>
  <c r="B201" i="13"/>
  <c r="B200" i="13"/>
  <c r="B198" i="13"/>
  <c r="B197" i="13"/>
  <c r="B196" i="13"/>
  <c r="B195" i="13"/>
  <c r="B193" i="13"/>
  <c r="B192" i="13"/>
  <c r="B191" i="13"/>
  <c r="B190" i="13"/>
  <c r="B186" i="13"/>
  <c r="B183" i="13"/>
  <c r="B182" i="13"/>
  <c r="B180" i="13"/>
  <c r="B179" i="13"/>
  <c r="B178" i="13"/>
  <c r="B176" i="13"/>
  <c r="B175" i="13"/>
  <c r="B174" i="13"/>
  <c r="B169" i="13"/>
  <c r="B166" i="13"/>
  <c r="B165" i="13"/>
  <c r="B163" i="13"/>
  <c r="B162" i="13"/>
  <c r="B161" i="13"/>
  <c r="B159" i="13"/>
  <c r="B158" i="13"/>
  <c r="B157" i="13"/>
  <c r="B152" i="13"/>
  <c r="B149" i="13"/>
  <c r="B148" i="13"/>
  <c r="B146" i="13"/>
  <c r="B145" i="13"/>
  <c r="B144" i="13"/>
  <c r="B143" i="13"/>
  <c r="B141" i="13"/>
  <c r="B140" i="13"/>
  <c r="B139" i="13"/>
  <c r="B134" i="13"/>
  <c r="B133" i="13"/>
  <c r="B132" i="13"/>
  <c r="B131" i="13"/>
  <c r="B130" i="13"/>
  <c r="B129" i="13"/>
  <c r="B128" i="13"/>
  <c r="B127" i="13"/>
  <c r="B124" i="13"/>
  <c r="B123" i="13"/>
  <c r="B121" i="13"/>
  <c r="B120" i="13"/>
  <c r="B118" i="13"/>
  <c r="B117" i="13"/>
  <c r="B116" i="13"/>
  <c r="B114" i="13"/>
  <c r="B113" i="13"/>
  <c r="B112" i="13"/>
  <c r="B110" i="13"/>
  <c r="B109" i="13"/>
  <c r="B107" i="13"/>
  <c r="B106" i="13"/>
  <c r="B104" i="13"/>
  <c r="B103" i="13"/>
  <c r="B101" i="13"/>
  <c r="B100" i="13"/>
  <c r="B98" i="13"/>
  <c r="B97" i="13"/>
  <c r="B96" i="13"/>
  <c r="B94" i="13"/>
  <c r="B93" i="13"/>
  <c r="B92" i="13"/>
  <c r="B87" i="13"/>
  <c r="B86" i="13"/>
  <c r="B83" i="13"/>
  <c r="B81" i="13"/>
  <c r="B80" i="13"/>
  <c r="B79" i="13"/>
  <c r="B74" i="13"/>
  <c r="B73" i="13"/>
  <c r="B67" i="13"/>
  <c r="B66" i="13"/>
  <c r="B61" i="13"/>
  <c r="B60" i="13"/>
  <c r="B57" i="13"/>
  <c r="B56" i="13"/>
  <c r="B54" i="13"/>
  <c r="B53" i="13"/>
  <c r="B49" i="13"/>
  <c r="B46" i="13"/>
  <c r="B45" i="13"/>
  <c r="B44" i="13"/>
  <c r="B42" i="13"/>
  <c r="B41" i="13"/>
  <c r="B40" i="13"/>
  <c r="B38" i="13"/>
  <c r="B37" i="13"/>
  <c r="B36" i="13"/>
  <c r="B31" i="13"/>
  <c r="B30" i="13"/>
  <c r="B29" i="13"/>
  <c r="B26" i="13"/>
  <c r="B25" i="13"/>
  <c r="B24" i="13"/>
  <c r="B23" i="13"/>
  <c r="B21" i="13"/>
  <c r="B20" i="13"/>
  <c r="B19" i="13"/>
  <c r="B18" i="13"/>
  <c r="B17" i="13"/>
  <c r="B16" i="13"/>
  <c r="B168" i="12"/>
  <c r="B167" i="12"/>
  <c r="B166" i="12"/>
  <c r="B165" i="12"/>
  <c r="B161" i="12"/>
  <c r="B160" i="12"/>
  <c r="B159" i="12"/>
  <c r="B158" i="12"/>
  <c r="B157" i="12"/>
  <c r="B156" i="12"/>
  <c r="B155" i="12"/>
  <c r="B154" i="12"/>
  <c r="B153" i="12"/>
  <c r="B152" i="12"/>
  <c r="B151" i="12"/>
  <c r="B150" i="12"/>
  <c r="B148" i="12"/>
  <c r="B147" i="12"/>
  <c r="B146" i="12"/>
  <c r="B145" i="12"/>
  <c r="B144" i="12"/>
  <c r="B143" i="12"/>
  <c r="B142" i="12"/>
  <c r="B141" i="12"/>
  <c r="B139" i="12"/>
  <c r="B138" i="12"/>
  <c r="B137" i="12"/>
  <c r="B136" i="12"/>
  <c r="B135" i="12"/>
  <c r="B134" i="12"/>
  <c r="B133" i="12"/>
  <c r="B132" i="12"/>
  <c r="B131" i="12"/>
  <c r="B130" i="12"/>
  <c r="B129" i="12"/>
  <c r="B128" i="12"/>
  <c r="B127" i="12"/>
  <c r="B125" i="12"/>
  <c r="B124" i="12"/>
  <c r="B123" i="12"/>
  <c r="B122" i="12"/>
  <c r="B121" i="12"/>
  <c r="B120" i="12"/>
  <c r="B119" i="12"/>
  <c r="B118" i="12"/>
  <c r="B117" i="12"/>
  <c r="B116" i="12"/>
  <c r="B110" i="12"/>
  <c r="B109" i="12"/>
  <c r="B108" i="12"/>
  <c r="B107" i="12"/>
  <c r="B103" i="12"/>
  <c r="B102" i="12"/>
  <c r="B101" i="12"/>
  <c r="B100" i="12"/>
  <c r="B98" i="12"/>
  <c r="B97" i="12"/>
  <c r="B96" i="12"/>
  <c r="B95" i="12"/>
  <c r="B50" i="12"/>
  <c r="B49" i="12"/>
  <c r="B48" i="12"/>
  <c r="B47" i="12"/>
  <c r="B43" i="12"/>
  <c r="B42" i="12"/>
  <c r="B41" i="12"/>
  <c r="B40" i="12"/>
  <c r="B38" i="12"/>
  <c r="B37" i="12"/>
  <c r="B36" i="12"/>
  <c r="B35" i="12"/>
  <c r="B34" i="12"/>
  <c r="B29" i="12"/>
  <c r="B28" i="12"/>
  <c r="B27" i="12"/>
  <c r="B26" i="12"/>
  <c r="B25" i="12"/>
  <c r="B24" i="12"/>
  <c r="B20" i="12"/>
  <c r="B19" i="12"/>
  <c r="B17" i="12"/>
  <c r="B16" i="12"/>
  <c r="B15" i="12"/>
  <c r="B14" i="12"/>
  <c r="B13" i="12"/>
  <c r="B12" i="12"/>
  <c r="B10" i="12"/>
  <c r="B9" i="12"/>
  <c r="B8" i="12"/>
  <c r="B7" i="12"/>
  <c r="B6" i="12"/>
  <c r="B5" i="12"/>
  <c r="B4" i="12"/>
  <c r="B79" i="11"/>
  <c r="B78" i="11"/>
  <c r="B77" i="11"/>
  <c r="B74" i="11"/>
  <c r="B73" i="11"/>
  <c r="B72" i="11"/>
  <c r="B71" i="11"/>
  <c r="B69" i="11"/>
  <c r="B68" i="11"/>
  <c r="B67" i="11"/>
  <c r="B66" i="11"/>
  <c r="B61" i="11"/>
  <c r="B60" i="11"/>
  <c r="B57" i="11"/>
  <c r="B56" i="11"/>
  <c r="B55" i="11"/>
  <c r="B53" i="11"/>
  <c r="B52" i="11"/>
  <c r="B51" i="11"/>
  <c r="B50" i="11"/>
  <c r="B45" i="11"/>
  <c r="B44" i="11"/>
  <c r="B42" i="11"/>
  <c r="B41" i="11"/>
  <c r="B39" i="11"/>
  <c r="B38" i="11"/>
  <c r="B37" i="11"/>
  <c r="B34" i="11"/>
  <c r="B33" i="11"/>
  <c r="B32" i="11"/>
  <c r="B31" i="11"/>
  <c r="B30" i="11"/>
  <c r="B28" i="11"/>
  <c r="B27" i="11"/>
  <c r="B26" i="11"/>
  <c r="B25" i="11"/>
  <c r="B24" i="11"/>
  <c r="B22" i="11"/>
  <c r="B21" i="11"/>
  <c r="B20" i="11"/>
  <c r="B18" i="11"/>
  <c r="B17" i="11"/>
  <c r="B16" i="11"/>
  <c r="B15" i="11"/>
  <c r="B14" i="11"/>
  <c r="B12" i="11"/>
  <c r="B11" i="11"/>
  <c r="B10" i="11"/>
  <c r="B9" i="11"/>
  <c r="B8" i="11"/>
  <c r="B190" i="47"/>
  <c r="B189" i="47"/>
  <c r="B186" i="47"/>
  <c r="B185" i="47"/>
  <c r="B182" i="47"/>
  <c r="B179" i="47"/>
  <c r="B178" i="47"/>
  <c r="B175" i="47"/>
  <c r="B174" i="47"/>
  <c r="B167" i="47"/>
  <c r="B166" i="47"/>
  <c r="B165" i="47"/>
  <c r="B164" i="47"/>
  <c r="B161" i="47"/>
  <c r="B160" i="47"/>
  <c r="B157" i="47"/>
  <c r="B156" i="47"/>
  <c r="B153" i="47"/>
  <c r="B152" i="47"/>
  <c r="B151" i="47"/>
  <c r="B150" i="47"/>
  <c r="B147" i="47"/>
  <c r="B146" i="47"/>
  <c r="B140" i="47"/>
  <c r="B139" i="47"/>
  <c r="B136" i="47"/>
  <c r="B135" i="47"/>
  <c r="B132" i="47"/>
  <c r="B131" i="47"/>
  <c r="B130" i="47"/>
  <c r="B127" i="47"/>
  <c r="B126" i="47"/>
  <c r="B123" i="47"/>
  <c r="B122" i="47"/>
  <c r="B116" i="47"/>
  <c r="B115" i="47"/>
  <c r="B112" i="47"/>
  <c r="B111" i="47"/>
  <c r="B108" i="47"/>
  <c r="B107" i="47"/>
  <c r="B106" i="47"/>
  <c r="B103" i="47"/>
  <c r="B102" i="47"/>
  <c r="B99" i="47"/>
  <c r="B98" i="47"/>
  <c r="B89" i="47"/>
  <c r="B88" i="47"/>
  <c r="B87" i="47"/>
  <c r="B86" i="47"/>
  <c r="B85" i="47"/>
  <c r="B82" i="47"/>
  <c r="B81" i="47"/>
  <c r="B80" i="47"/>
  <c r="B77" i="47"/>
  <c r="B76" i="47"/>
  <c r="B75" i="47"/>
  <c r="B72" i="47"/>
  <c r="B71" i="47"/>
  <c r="B70" i="47"/>
  <c r="B68" i="47"/>
  <c r="B67" i="47"/>
  <c r="B66" i="47"/>
  <c r="B57" i="47"/>
  <c r="B56" i="47"/>
  <c r="B55" i="47"/>
  <c r="B54" i="47"/>
  <c r="B51" i="47"/>
  <c r="B50" i="47"/>
  <c r="B49" i="47"/>
  <c r="B46" i="47"/>
  <c r="B45" i="47"/>
  <c r="B44" i="47"/>
  <c r="B41" i="47"/>
  <c r="B40" i="47"/>
  <c r="B39" i="47"/>
  <c r="B38" i="47"/>
  <c r="B35" i="47"/>
  <c r="B34" i="47"/>
  <c r="B33" i="47"/>
  <c r="B25" i="47"/>
  <c r="B24" i="47"/>
  <c r="B23" i="47"/>
  <c r="B20" i="47"/>
  <c r="B19" i="47"/>
  <c r="B18" i="47"/>
  <c r="B15" i="47"/>
  <c r="B14" i="47"/>
  <c r="B13" i="47"/>
  <c r="B10" i="47"/>
  <c r="B9" i="47"/>
  <c r="B8" i="47"/>
  <c r="B7" i="47"/>
  <c r="B6" i="47"/>
  <c r="B5" i="47"/>
  <c r="D19" i="10" l="1"/>
  <c r="D18" i="10"/>
</calcChain>
</file>

<file path=xl/sharedStrings.xml><?xml version="1.0" encoding="utf-8"?>
<sst xmlns="http://schemas.openxmlformats.org/spreadsheetml/2006/main" count="2689" uniqueCount="1948">
  <si>
    <t>etiLABEL BASIC</t>
  </si>
  <si>
    <t>etiLABEL MEDIO</t>
  </si>
  <si>
    <t>etiLABEL STANDARD</t>
  </si>
  <si>
    <t>etiLABEL PROFESSIONAL</t>
  </si>
  <si>
    <t>etiGHOST STANDARD</t>
  </si>
  <si>
    <t>etiGHOST PROFESSIONAL</t>
  </si>
  <si>
    <t>etiSTARTPACKS</t>
  </si>
  <si>
    <t>T-2000411</t>
  </si>
  <si>
    <t>T-2000449</t>
  </si>
  <si>
    <t xml:space="preserve">T-2000427       </t>
  </si>
  <si>
    <t xml:space="preserve">T-2000424    </t>
  </si>
  <si>
    <t>T-2000448</t>
  </si>
  <si>
    <t xml:space="preserve">T-2000425 </t>
  </si>
  <si>
    <t>T-2000429</t>
  </si>
  <si>
    <t>T-2000428</t>
  </si>
  <si>
    <t>T-TZ66805</t>
  </si>
  <si>
    <t>T-2000434</t>
  </si>
  <si>
    <t>T-TZ66802</t>
  </si>
  <si>
    <t>T-POD 521/621</t>
  </si>
  <si>
    <t xml:space="preserve">T-2000430       </t>
  </si>
  <si>
    <t>T-JM14705</t>
  </si>
  <si>
    <t>T-JM14706</t>
  </si>
  <si>
    <t xml:space="preserve">T-PPM80005-00   </t>
  </si>
  <si>
    <t>T-JN09802</t>
  </si>
  <si>
    <t>T-JN09804</t>
  </si>
  <si>
    <t>T-AP65-30</t>
  </si>
  <si>
    <t>T-AP65-60</t>
  </si>
  <si>
    <t>T-AP65-100</t>
  </si>
  <si>
    <t>T-MC11</t>
  </si>
  <si>
    <t>T-LD100U</t>
  </si>
  <si>
    <t>T-LD100RS</t>
  </si>
  <si>
    <t>T-LD200RS</t>
  </si>
  <si>
    <t>T-LD200U</t>
  </si>
  <si>
    <t>T-S-100SLITTER</t>
  </si>
  <si>
    <t>Peeler CLP/CL-S 521, 621, 631, 400DT</t>
  </si>
  <si>
    <t>Peeler CL-S6621</t>
  </si>
  <si>
    <t>Peeler CL-S700, CL-S703</t>
  </si>
  <si>
    <t>T-7300400</t>
  </si>
  <si>
    <t>T-7500400</t>
  </si>
  <si>
    <t>T-7300521</t>
  </si>
  <si>
    <t>T-7500521</t>
  </si>
  <si>
    <t>T-7300621</t>
  </si>
  <si>
    <t>T-7500621</t>
  </si>
  <si>
    <t>T-7300631</t>
  </si>
  <si>
    <t>T-7500631</t>
  </si>
  <si>
    <t>T-7306621</t>
  </si>
  <si>
    <t>T-7506621</t>
  </si>
  <si>
    <t>T-730S700</t>
  </si>
  <si>
    <t>T-750S700</t>
  </si>
  <si>
    <t>T-730S700R</t>
  </si>
  <si>
    <t>T-750S700R</t>
  </si>
  <si>
    <t>T-7308301</t>
  </si>
  <si>
    <t>T-7508301</t>
  </si>
  <si>
    <t>P1004238</t>
  </si>
  <si>
    <t>P1004239</t>
  </si>
  <si>
    <t>P1037974-005</t>
  </si>
  <si>
    <t>P1037974-006</t>
  </si>
  <si>
    <t>P1037974-010</t>
  </si>
  <si>
    <t>P1037974-011</t>
  </si>
  <si>
    <t>G105910-148</t>
  </si>
  <si>
    <t>G105910-048</t>
  </si>
  <si>
    <t>G105910-053</t>
  </si>
  <si>
    <t>105934-037</t>
  </si>
  <si>
    <t>105934-038</t>
  </si>
  <si>
    <t>W-EL-B-1-BOX</t>
  </si>
  <si>
    <t>W-EL-B-3-BOX</t>
  </si>
  <si>
    <t>W-EL-B-6-BOX</t>
  </si>
  <si>
    <t>W-EL-B-12-BOX</t>
  </si>
  <si>
    <t>W-EL-B-24-BOX</t>
  </si>
  <si>
    <t>W-EL-B-ZA-BOX</t>
  </si>
  <si>
    <t>W-EL-B-1</t>
  </si>
  <si>
    <t>W-EL-B-3</t>
  </si>
  <si>
    <t>W-EL-B-6</t>
  </si>
  <si>
    <t>W-EL-B-12</t>
  </si>
  <si>
    <t>W-EL-B-24</t>
  </si>
  <si>
    <t>W-EL-B-ZA</t>
  </si>
  <si>
    <t>W-UPD-EL-B-1</t>
  </si>
  <si>
    <t>W-UPD-EL-B-3</t>
  </si>
  <si>
    <t>W-UPD-EL-B-6</t>
  </si>
  <si>
    <t>W-UPD-EL-B-12</t>
  </si>
  <si>
    <t>W-UPD-EL-B-24</t>
  </si>
  <si>
    <t>W-UPD-EL-B-ZA</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</si>
  <si>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</si>
  <si>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</si>
  <si>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</si>
  <si>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</si>
  <si>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</si>
  <si>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</si>
  <si>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</si>
  <si>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</si>
  <si>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</si>
  <si>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</si>
  <si>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</si>
  <si>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</si>
  <si>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</si>
  <si>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</si>
  <si>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</si>
  <si>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W-EL-M-1-BOX</t>
  </si>
  <si>
    <t>W-EL-M-3-BOX</t>
  </si>
  <si>
    <t>W-EL-M-6-BOX</t>
  </si>
  <si>
    <t>W-EL-M-12-BOX</t>
  </si>
  <si>
    <t>W-EL-M-24-BOX</t>
  </si>
  <si>
    <t>W-EL-M-ZA-BOX</t>
  </si>
  <si>
    <t>W-EL-M-1</t>
  </si>
  <si>
    <t>W-EL-M-3</t>
  </si>
  <si>
    <t>W-EL-M-6</t>
  </si>
  <si>
    <t>W-EL-M-12</t>
  </si>
  <si>
    <t>W-EL-M-24</t>
  </si>
  <si>
    <t>W-EL-M-ZA</t>
  </si>
  <si>
    <t>W-UPD-EL-M-1</t>
  </si>
  <si>
    <t>W-UPD-EL-M-3</t>
  </si>
  <si>
    <t>W-UPD-EL-M-6</t>
  </si>
  <si>
    <t>W-UPD-EL-M-12</t>
  </si>
  <si>
    <t>W-UPD-EL-M-24</t>
  </si>
  <si>
    <t>W-UPD-EL-M-ZA</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</si>
  <si>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</si>
  <si>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</si>
  <si>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</si>
  <si>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</si>
  <si>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</si>
  <si>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</si>
  <si>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</si>
  <si>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</si>
  <si>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</si>
  <si>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</si>
  <si>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</si>
  <si>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</si>
  <si>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</si>
  <si>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</si>
  <si>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</si>
  <si>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W-EL-S-1-BOX</t>
  </si>
  <si>
    <t>W-EL-S-3-BOX</t>
  </si>
  <si>
    <t>W-EL-S-6-BOX</t>
  </si>
  <si>
    <t>W-EL-S-12-BOX</t>
  </si>
  <si>
    <t>W-EL-S-24-BOX</t>
  </si>
  <si>
    <t>W-EL-S-ZA-BOX</t>
  </si>
  <si>
    <t>W-EL-S-1</t>
  </si>
  <si>
    <t>W-EL-S-3</t>
  </si>
  <si>
    <t>W-EL-S-6</t>
  </si>
  <si>
    <t>W-EL-S-12</t>
  </si>
  <si>
    <t>W-EL-S-24</t>
  </si>
  <si>
    <t>W-EL-S-ZA</t>
  </si>
  <si>
    <t>W-UPD-EL-S-1</t>
  </si>
  <si>
    <t>W-UPD-EL-S-3</t>
  </si>
  <si>
    <t>W-UPD-EL-S-6</t>
  </si>
  <si>
    <t>W-UPD-EL-S-12</t>
  </si>
  <si>
    <t>W-UPD-EL-S-24</t>
  </si>
  <si>
    <t>W-UPD-EL-S-ZA</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</si>
  <si>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</si>
  <si>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</si>
  <si>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</si>
  <si>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</si>
  <si>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</si>
  <si>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</si>
  <si>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</si>
  <si>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</si>
  <si>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</si>
  <si>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</si>
  <si>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</si>
  <si>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</si>
  <si>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</si>
  <si>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</si>
  <si>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</si>
  <si>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W-EL-P-1-BOX</t>
  </si>
  <si>
    <t>W-EL-P-3-BOX</t>
  </si>
  <si>
    <t>W-EL-P-6-BOX</t>
  </si>
  <si>
    <t>W-EL-P-12-BOX</t>
  </si>
  <si>
    <t>W-EL-P-24-BOX</t>
  </si>
  <si>
    <t>W-EL-P-ZA-BOX</t>
  </si>
  <si>
    <t>LICENCJE etiLABEL PROFESSIONAL OEM</t>
  </si>
  <si>
    <t>W-EL-P-1</t>
  </si>
  <si>
    <t>W-EL-P-3</t>
  </si>
  <si>
    <t>W-EL-P-6</t>
  </si>
  <si>
    <t>W-EL-P-12</t>
  </si>
  <si>
    <t>W-EL-P-24</t>
  </si>
  <si>
    <t>W-EL-P-ZA</t>
  </si>
  <si>
    <t>W-UPD-EL-P-1</t>
  </si>
  <si>
    <t>W-UPD-EL-P-3</t>
  </si>
  <si>
    <t>W-UPD-EL-P-6</t>
  </si>
  <si>
    <t>W-UPD-EL-P-12</t>
  </si>
  <si>
    <t>W-UPD-EL-P-24</t>
  </si>
  <si>
    <t>W-UPD-EL-P-ZA</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</si>
  <si>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</si>
  <si>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</si>
  <si>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</si>
  <si>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</si>
  <si>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</si>
  <si>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</si>
  <si>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</si>
  <si>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</si>
  <si>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</si>
  <si>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</si>
  <si>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</si>
  <si>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</si>
  <si>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</si>
  <si>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</si>
  <si>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</si>
  <si>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W-UPG-B-M-1</t>
  </si>
  <si>
    <t>W-UPG-B-M-3</t>
  </si>
  <si>
    <t>W-UPG-B-M-6</t>
  </si>
  <si>
    <t>W-UPG-B-M-12</t>
  </si>
  <si>
    <t>W-UPG-B-M-24</t>
  </si>
  <si>
    <t>W-UPG-B-M-ZA</t>
  </si>
  <si>
    <t>W-UPG-B-S-1</t>
  </si>
  <si>
    <t>W-UPG-B-S-3</t>
  </si>
  <si>
    <t>W-UPG-B-S-6</t>
  </si>
  <si>
    <t>W-UPG-B-S-12</t>
  </si>
  <si>
    <t>W-UPG-B-S-24</t>
  </si>
  <si>
    <t>W-UPG-B-S-ZA</t>
  </si>
  <si>
    <t>W-UPG-B-P-1</t>
  </si>
  <si>
    <t>W-UPG-B-P-3</t>
  </si>
  <si>
    <t>W-UPG-B-P-6</t>
  </si>
  <si>
    <t>W-UPG-B-P-12</t>
  </si>
  <si>
    <t>W-UPG-B-P-24</t>
  </si>
  <si>
    <t>W-UPG-B-P-ZA</t>
  </si>
  <si>
    <t>W-UPG-M-S-1</t>
  </si>
  <si>
    <t>W-UPG-M-S-3</t>
  </si>
  <si>
    <t>W-UPG-M-S-6</t>
  </si>
  <si>
    <t>W-UPG-M-S-12</t>
  </si>
  <si>
    <t>W-UPG-M-S-24</t>
  </si>
  <si>
    <t>W-UPG-M-S-ZA</t>
  </si>
  <si>
    <t>W-UPG-M-P-1</t>
  </si>
  <si>
    <t>W-UPG-M-P-3</t>
  </si>
  <si>
    <t>W-UPG-M-P-6</t>
  </si>
  <si>
    <t>W-UPG-M-P-12</t>
  </si>
  <si>
    <t>W-UPG-M-P-24</t>
  </si>
  <si>
    <t>W-UPG-M-P-ZA</t>
  </si>
  <si>
    <t>W-UPG-S-P-1</t>
  </si>
  <si>
    <t>W-UPG-S-P-3</t>
  </si>
  <si>
    <t>W-UPG-S-P-6</t>
  </si>
  <si>
    <t>W-UPG-S-P-12</t>
  </si>
  <si>
    <t>W-UPG-S-P-24</t>
  </si>
  <si>
    <t>W-UPG-S-P-ZA</t>
  </si>
  <si>
    <t>KOPIA DODATKOWA NOŚNIKA</t>
  </si>
  <si>
    <t xml:space="preserve">W-KOPIA-EL   </t>
  </si>
  <si>
    <t>W-EG-S-1</t>
  </si>
  <si>
    <t>W-EG-S-3</t>
  </si>
  <si>
    <t>W-EG-S-6</t>
  </si>
  <si>
    <t>W-EG-S-12</t>
  </si>
  <si>
    <t>W-EG-S-24</t>
  </si>
  <si>
    <t>W-EG-S-ZA</t>
  </si>
  <si>
    <t>W-UPD-EG-S-1</t>
  </si>
  <si>
    <t>W-UPD-EG-S-3</t>
  </si>
  <si>
    <t>W-UPD-EG-S-6</t>
  </si>
  <si>
    <t>W-UPD-EG-S-12</t>
  </si>
  <si>
    <t>W-UPD-EG-S-24</t>
  </si>
  <si>
    <t>W-UPD-EG-S-ZA</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</si>
  <si>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</si>
  <si>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</si>
  <si>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</si>
  <si>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</si>
  <si>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</si>
  <si>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</si>
  <si>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</si>
  <si>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</si>
  <si>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</si>
  <si>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</si>
  <si>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</si>
  <si>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</si>
  <si>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</si>
  <si>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</si>
  <si>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</si>
  <si>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W-EG-P-1</t>
  </si>
  <si>
    <t>W-EG-P-3</t>
  </si>
  <si>
    <t>W-EG-P-6</t>
  </si>
  <si>
    <t>W-EG-P-12</t>
  </si>
  <si>
    <t>W-EG-P-24</t>
  </si>
  <si>
    <t>W-EG-P-ZA</t>
  </si>
  <si>
    <t>W-UPD-EG-P-1</t>
  </si>
  <si>
    <t>W-UPD-EG-P-3</t>
  </si>
  <si>
    <t>W-UPD-EG-P-6</t>
  </si>
  <si>
    <t>W-UPD-EG-P-12</t>
  </si>
  <si>
    <t>W-UPD-EG-P-24</t>
  </si>
  <si>
    <t>W-UPD-EG-P-ZA</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</si>
  <si>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</si>
  <si>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</si>
  <si>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</si>
  <si>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</si>
  <si>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</si>
  <si>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</si>
  <si>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</si>
  <si>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</si>
  <si>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</si>
  <si>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</si>
  <si>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</si>
  <si>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</si>
  <si>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</si>
  <si>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</si>
  <si>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</si>
  <si>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T-LD100S</t>
  </si>
  <si>
    <t>T-7300300</t>
  </si>
  <si>
    <t>T-7500300</t>
  </si>
  <si>
    <t>T-7300321</t>
  </si>
  <si>
    <t>T-7500321</t>
  </si>
  <si>
    <t>T-CAT3</t>
  </si>
  <si>
    <t>T-2000445</t>
  </si>
  <si>
    <t>T-2000446</t>
  </si>
  <si>
    <t>T-2000452</t>
  </si>
  <si>
    <t>GT800</t>
  </si>
  <si>
    <t>W-UPG-GS-P-ZA</t>
  </si>
  <si>
    <t>W-UPG-GS-P-24</t>
  </si>
  <si>
    <t>W-UPG-GS-P-12</t>
  </si>
  <si>
    <t>W-UPG-GS-P-6</t>
  </si>
  <si>
    <t>W-UPG-GS-P-3</t>
  </si>
  <si>
    <t>W-UPG-GS-P-1</t>
  </si>
  <si>
    <t>T-CL-S400DT</t>
  </si>
  <si>
    <t>T-CL-S6621G</t>
  </si>
  <si>
    <t>T-CL-S703R</t>
  </si>
  <si>
    <t>T-STARTPACK-CL-S6XX</t>
  </si>
  <si>
    <t>T-STARTPACK-CL-S7XX</t>
  </si>
  <si>
    <t>T-CL-S300G</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</si>
  <si>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</si>
  <si>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</si>
  <si>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</si>
  <si>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</si>
  <si>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</si>
  <si>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</si>
  <si>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</si>
  <si>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</si>
  <si>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</si>
  <si>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</si>
  <si>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</si>
  <si>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220Xi4 - 12 dot/mm (300 dpi)</t>
  </si>
  <si>
    <t>220Xi4 - 12 dot/mm (300 dpi) Cutter</t>
  </si>
  <si>
    <t>220Xi4 - 12 dot/mm (300 dpi), Rewind (includes Peel)</t>
  </si>
  <si>
    <t>ZT410</t>
  </si>
  <si>
    <t>ZT41042-T0E0000Z</t>
  </si>
  <si>
    <t>ZT41042-T0E00C0Z</t>
  </si>
  <si>
    <t>ZT41042-T0EC000Z</t>
  </si>
  <si>
    <t>ZT41042-T1E0000Z</t>
  </si>
  <si>
    <t>ZT41042-T2E0000Z</t>
  </si>
  <si>
    <t>ZT41042-T3E0000Z</t>
  </si>
  <si>
    <t>ZT41042-T4E0000Z</t>
  </si>
  <si>
    <t>ZT410 - 8 dot/mm (203 dpi)</t>
  </si>
  <si>
    <t>ZT410 - 8 dot/mm (203 dpi), UHF RFID</t>
  </si>
  <si>
    <t>ZT410 - 8 dot/mm (203 dpi), Wi-Fi 802.11 a/b/g/n</t>
  </si>
  <si>
    <t>ZT410 - 8 dot/mm (203 dpi), Peel</t>
  </si>
  <si>
    <t>ZT410 - 8 dot/mm (203 dpi), Cutter</t>
  </si>
  <si>
    <t>ZT410 - 8 dot/mm (203 dpi), Peel w/ Liner Take-Up</t>
  </si>
  <si>
    <t>ZT410 - 8 dot/mm (203 dpi), Rewind (includes Peel)</t>
  </si>
  <si>
    <t>ZT41046-T0E0000Z</t>
  </si>
  <si>
    <t>ZT41046-T4E0000Z</t>
  </si>
  <si>
    <t>ZT410 - 24 dot/mm (600 dpi)</t>
  </si>
  <si>
    <t>ZT410 - 24 dot/mm (600 dpi), Rewind (includes Peel)</t>
  </si>
  <si>
    <t>Symbol LN</t>
  </si>
  <si>
    <t>ZT420</t>
  </si>
  <si>
    <t>(for other configurations order standard printer and fit kit, eg for a 300dpi printer with Wi-Fi order ZT41043-T0E0000Z and P1058930-073C )</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</si>
  <si>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</si>
  <si>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</si>
  <si>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</si>
  <si>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</si>
  <si>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</si>
  <si>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</si>
  <si>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</si>
  <si>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</si>
  <si>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</si>
  <si>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ZT410 - 12 dot/mm (300 dpi)</t>
  </si>
  <si>
    <t>ZT410 - 12 dot/mm (300 dpi), UHF RFID</t>
  </si>
  <si>
    <t>ZT410 - 12 dot/mm (300 dpi), Cutter</t>
  </si>
  <si>
    <t>ZT410 - 12 dot/mm (300 dpi), Rewind (includes Peel)</t>
  </si>
  <si>
    <t>ZT410 - 12 dot/mm (300 dpi), Peel</t>
  </si>
  <si>
    <t>ZT410 - 12 dot/mm (300 dpi), Peel w/ Liner Take-Up</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</si>
  <si>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</si>
  <si>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</si>
  <si>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</si>
  <si>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</si>
  <si>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</si>
  <si>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</si>
  <si>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</si>
  <si>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</si>
  <si>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</si>
  <si>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</si>
  <si>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</si>
  <si>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</si>
  <si>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</si>
  <si>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</si>
  <si>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</si>
  <si>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</si>
  <si>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</si>
  <si>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</si>
  <si>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</si>
  <si>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</si>
  <si>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</si>
  <si>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</si>
  <si>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</si>
  <si>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</si>
  <si>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</si>
  <si>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</si>
  <si>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</si>
  <si>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</si>
  <si>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</si>
  <si>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</si>
  <si>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</si>
  <si>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</si>
  <si>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</si>
  <si>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</si>
  <si>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</si>
  <si>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</si>
  <si>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</si>
  <si>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</si>
  <si>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</si>
  <si>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</si>
  <si>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</si>
  <si>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</si>
  <si>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</si>
  <si>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</si>
  <si>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</si>
  <si>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</si>
  <si>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TLP2824 Plus</t>
  </si>
  <si>
    <t>282P-101120-000</t>
  </si>
  <si>
    <t>282P-101121-040</t>
  </si>
  <si>
    <t>282P-101122-040</t>
  </si>
  <si>
    <t>282P-101220-000</t>
  </si>
  <si>
    <t>282P-101221-040</t>
  </si>
  <si>
    <t>282P-101222-040</t>
  </si>
  <si>
    <t>282P-101520-000</t>
  </si>
  <si>
    <t>282P-101521-040</t>
  </si>
  <si>
    <t>282P-101522-040</t>
  </si>
  <si>
    <t>LP2824 Plus Desktop Printer, Thermal Transfer, Serial &amp; USB</t>
  </si>
  <si>
    <t>LP2824 Plus Desktop Printer, Thermal Transfer, Serial &amp; USB, Peel, Extended Memory &amp; RTC</t>
  </si>
  <si>
    <t>LP2824 Plus Desktop Printer, Thermal Transfer, Serial &amp; USB, Cutter, Extended Memory &amp; RTC</t>
  </si>
  <si>
    <t>LP2824 Plus Desktop Printer, Thermal Transfer, Serial &amp; Parallel</t>
  </si>
  <si>
    <t>LP2824 Plus Desktop Printer, Thermal Transfer, Serial &amp; Parallel, Peel, Extended Memory &amp; RTC</t>
  </si>
  <si>
    <t>LP2824 Plus Desktop Printer, Thermal Transfer, Serial &amp; Parallel, Cutter, Extended Memory &amp; RTC</t>
  </si>
  <si>
    <t>LP2824 Plus Desktop Printer, Thermal Transfer, Serial &amp; USB &amp; 10/100 Ethernet</t>
  </si>
  <si>
    <t>LP2824 Plus Desktop Printer, Thermal Transfer, Serial &amp; USB &amp; 10/100 Ethernet, Peel, Extended Memory &amp; RTC</t>
  </si>
  <si>
    <t>LP2824 Plus Desktop Printer, Thermal Transfer, Serial &amp; USB &amp; 10/100 Ethernet, Cutter, Extended Memory &amp; RTC</t>
  </si>
  <si>
    <t>GC420</t>
  </si>
  <si>
    <t>GC420-200520-000</t>
  </si>
  <si>
    <t>GC420-200521-000</t>
  </si>
  <si>
    <t>GC420-100520-000</t>
  </si>
  <si>
    <t>GC420-100521-000</t>
  </si>
  <si>
    <t>GC420 Desktop Printer, Direct Thermal, 8 dots/mm (203 dpi), Serial, Parallel &amp; USB, Peel</t>
  </si>
  <si>
    <t>GC420 Desktop Printer, Direct Thermal, 8 dots/mm (203 dpi), Serial, Parallel &amp; USB</t>
  </si>
  <si>
    <t>GC420 Desktop Printer, Thermal Transfer, 8 dots/mm (203 dpi), Serial, Parallel &amp; USB</t>
  </si>
  <si>
    <t>GC420 Desktop Printer, Thermal Transfer, 8 dots/mm (203 dpi), Serial, Parallel &amp; USB, Peel</t>
  </si>
  <si>
    <t>GK420</t>
  </si>
  <si>
    <t>GK42-202520-000</t>
  </si>
  <si>
    <t>GK42-202220-000</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</si>
  <si>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</si>
  <si>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</si>
  <si>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</si>
  <si>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USB &amp; 10/100 Ethernet</t>
  </si>
  <si>
    <t>GT800-100520-100</t>
  </si>
  <si>
    <t>GT800 Desktop Printer, Thermal Transfer, 8 dots/mm (203 dpi), Serial, Parallel &amp; USB,Peel</t>
  </si>
  <si>
    <t>GT800 Desktop Printer, Thermal Transfer, 8 dots/mm (203 dpi), Serial, Parallel &amp; USB</t>
  </si>
  <si>
    <t>GT800 Desktop Printer, Thermal Transfer, 8 dots/mm (203 dpi), Serial, USB &amp; 10/100 Ethernet, Peel</t>
  </si>
  <si>
    <t>GT800 Desktop Printer, Thermal Transfer, 12 dots/mm (300 dpi), Serial, USB &amp; 10/100 Ethernet</t>
  </si>
  <si>
    <t>GX420d</t>
  </si>
  <si>
    <t>GX42-202520-000</t>
  </si>
  <si>
    <t>GX42-202521-000</t>
  </si>
  <si>
    <t>GX42-202522-000</t>
  </si>
  <si>
    <t>GX420d Printer, Serial, Parallel &amp; USB</t>
  </si>
  <si>
    <t>GX420d Printer, Serial, Parallel &amp; USB, Peel</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</si>
  <si>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</si>
  <si>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</si>
  <si>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</si>
  <si>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</si>
  <si>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</si>
  <si>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GX42-202420-000</t>
  </si>
  <si>
    <t>GX42-202420-150</t>
  </si>
  <si>
    <t>GX42-202421-000</t>
  </si>
  <si>
    <t>GX42-202422-000</t>
  </si>
  <si>
    <t>GX42-202721-000</t>
  </si>
  <si>
    <t>GX42-202722-000</t>
  </si>
  <si>
    <t>GX420d Printer, Serial, USB &amp; WLAN, Peel</t>
  </si>
  <si>
    <t>GX420d Printer, Serial, USB &amp; WLAN, Cutter</t>
  </si>
  <si>
    <t>GX420t</t>
  </si>
  <si>
    <t>GX42-102520-000</t>
  </si>
  <si>
    <t>GX42-102521-000</t>
  </si>
  <si>
    <t>GX42-102522-000</t>
  </si>
  <si>
    <t>GX42-102420-000</t>
  </si>
  <si>
    <t>GX42-102421-000</t>
  </si>
  <si>
    <t>GX42-102422-000</t>
  </si>
  <si>
    <t>GX42-102721-000</t>
  </si>
  <si>
    <t>GX42-102722-000</t>
  </si>
  <si>
    <t>GX420t Printer, Serial, Parallel &amp; USB</t>
  </si>
  <si>
    <t>GX420t Printer, Serial, Parallel &amp; USB, Peel</t>
  </si>
  <si>
    <t>GX420t Printer, Serial, Parallel &amp; USB, Cutter</t>
  </si>
  <si>
    <t>GX420t Printer, Serial, USB, 10/100 Ethernet</t>
  </si>
  <si>
    <t>GX420t Printer, Serial, USB, 10/100 Ethernet, Peel</t>
  </si>
  <si>
    <t>GX420t Printer, Serial, USB, 10/100 Ethernet, Cutter</t>
  </si>
  <si>
    <t>GX420t Printer, Serial, USB, WLAN, Peel</t>
  </si>
  <si>
    <t>GX420t Printer, Serial, USB, WLAN, Cutter</t>
  </si>
  <si>
    <t>GX430t</t>
  </si>
  <si>
    <t>GX43-102520-000</t>
  </si>
  <si>
    <t>GX43-102521-000</t>
  </si>
  <si>
    <t>GX43-102522-000</t>
  </si>
  <si>
    <t>GX43-102420-000</t>
  </si>
  <si>
    <t>GX43-102421-000</t>
  </si>
  <si>
    <t>GX43-102422-000</t>
  </si>
  <si>
    <t>GX43-102720-000</t>
  </si>
  <si>
    <t>GX43-102721-000</t>
  </si>
  <si>
    <t>GX430t Printer, Serial, Parallel &amp; USB</t>
  </si>
  <si>
    <t>GX430t Printer, Serial, Parallel &amp; USB, Peel</t>
  </si>
  <si>
    <t>GX430t Printer, Serial, Parallel &amp; USB, Cutter</t>
  </si>
  <si>
    <t>GX430t Printer, Serial, USB, 10/100 Ethernet</t>
  </si>
  <si>
    <t>GX430t Printer, Serial, USB, 10/100 Ethernet, Peel</t>
  </si>
  <si>
    <t>GX430t Printer, Serial, USB, 10/100 Ethernet, Cutter</t>
  </si>
  <si>
    <t>GX430t Printer, Serial, USB, WLAN</t>
  </si>
  <si>
    <t>GX430t Printer, Serial, USB, WLAN, Peel</t>
  </si>
  <si>
    <t>HC100-300E-1200</t>
  </si>
  <si>
    <t>HC100-301E-1000</t>
  </si>
  <si>
    <t>HC100-301E-1200</t>
  </si>
  <si>
    <t>HC100 Wristband Printer, USB and Serial and WLAN (802.11b/g)</t>
  </si>
  <si>
    <t xml:space="preserve">HC100 Wristband Printer, Extended Memory, USB and Serial </t>
  </si>
  <si>
    <t>HC100 Wristband Printer, Extended Memory, USB and Serial and WLAN (802.11b/g)</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</si>
  <si>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</si>
  <si>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</si>
  <si>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</si>
  <si>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</si>
  <si>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</si>
  <si>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</si>
  <si>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</si>
  <si>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</si>
  <si>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</si>
  <si>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</si>
  <si>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</si>
  <si>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</si>
  <si>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</si>
  <si>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</si>
  <si>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</si>
  <si>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</si>
  <si>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</si>
  <si>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</si>
  <si>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</si>
  <si>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</si>
  <si>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</si>
  <si>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</si>
  <si>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</si>
  <si>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</si>
  <si>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</si>
  <si>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</si>
  <si>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</si>
  <si>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</si>
  <si>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</si>
  <si>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</si>
  <si>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</si>
  <si>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</si>
  <si>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</si>
  <si>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</si>
  <si>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</si>
  <si>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</si>
  <si>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T-POD 6621</t>
  </si>
  <si>
    <t>T-POD 6621-UCHWYT</t>
  </si>
  <si>
    <t>T-14731201</t>
  </si>
  <si>
    <t>T-14731212</t>
  </si>
  <si>
    <t>T-14731203</t>
  </si>
  <si>
    <t>T-14731204</t>
  </si>
  <si>
    <t>T-14831101</t>
  </si>
  <si>
    <t>T-14831102</t>
  </si>
  <si>
    <t>T-14831103</t>
  </si>
  <si>
    <t>T-14831104</t>
  </si>
  <si>
    <t>T-PPM80001</t>
  </si>
  <si>
    <t>Zebra 220Xi4</t>
  </si>
  <si>
    <t>220Xi4 203 dpi (8 dot) Print Head</t>
  </si>
  <si>
    <t>220Xi4 300 dpi (12 dot) Print Head</t>
  </si>
  <si>
    <t>P1058930-009</t>
  </si>
  <si>
    <t>ZT410 Kit Printhead 203 dpi</t>
  </si>
  <si>
    <t>P1058930-010</t>
  </si>
  <si>
    <t>ZT410 Kit Printhead 300 dpi</t>
  </si>
  <si>
    <t>P1058930-011</t>
  </si>
  <si>
    <t>ZT410 Kit Printhead 600 dpi</t>
  </si>
  <si>
    <t>P1058930-012</t>
  </si>
  <si>
    <t>ZT420 Kit Printhead 203 dpi</t>
  </si>
  <si>
    <t>P1058930-013</t>
  </si>
  <si>
    <t>ZT420 Kit Printhead 300 dpi</t>
  </si>
  <si>
    <t>P1058930-022</t>
  </si>
  <si>
    <t>ZT410 Kit Convert 203 or 600 dpi to 300 dpi</t>
  </si>
  <si>
    <t>P1058930-023</t>
  </si>
  <si>
    <t>ZT410 Kit Convert 300 or 600 dpi to 203 dpi</t>
  </si>
  <si>
    <t>P1058930-024</t>
  </si>
  <si>
    <t>ZT410 Kit Convert 203 or 300 dpi to 600 dpi</t>
  </si>
  <si>
    <t>P1058930-025</t>
  </si>
  <si>
    <t>ZT420 Kit Convert 203 dpi to 300 dpi</t>
  </si>
  <si>
    <t>P1058930-026</t>
  </si>
  <si>
    <t>ZT420 Kit Convert 300 dpi to 203 dpi</t>
  </si>
  <si>
    <t>ZT200 Series Printhead 203 dpi</t>
  </si>
  <si>
    <t xml:space="preserve">ZT200 Series Printhead 300 dpi </t>
  </si>
  <si>
    <t>Kit Convert 203 to 300dpi ZT200 Series</t>
  </si>
  <si>
    <t>Kit Convert 300 to 203dpi ZT200 Series</t>
  </si>
  <si>
    <t>Printhead Assembly, Thermal Transfer, 8 dots/mm (203 dpi)</t>
  </si>
  <si>
    <t>Printhead Assembly, Direct Thermal 203 dpi</t>
  </si>
  <si>
    <t>Printhead Assembly, Thermal Transfer 203 dpi</t>
  </si>
  <si>
    <t>Printhead Assembly, 203 dpi, GT800</t>
  </si>
  <si>
    <t>P1073117-007</t>
  </si>
  <si>
    <t>Printhead Assembly, 300 dpi, GT800</t>
  </si>
  <si>
    <t>Printhead Assembly, Thermal Transfer, 203 dpi</t>
  </si>
  <si>
    <t>105934-039</t>
  </si>
  <si>
    <t>Printhead Assembly, Thermal Transfer, 300 dpi</t>
  </si>
  <si>
    <t>Printhead Assembly, Thermal Transfer, 12 dots/mm (300 dpi)</t>
  </si>
  <si>
    <t>GK42-102520-000</t>
  </si>
  <si>
    <t>T-GK42102520000</t>
  </si>
  <si>
    <t>GK42-102220-000</t>
  </si>
  <si>
    <t>T-GK42102220000</t>
  </si>
  <si>
    <t>T-27337000</t>
  </si>
  <si>
    <t>T-27337100</t>
  </si>
  <si>
    <t>ZT42062-T0E0000Z</t>
  </si>
  <si>
    <t>ZT42062-T0E00C0Z</t>
  </si>
  <si>
    <t>ZT42062-T0EC000Z</t>
  </si>
  <si>
    <t>ZT42062-T2E0000Z</t>
  </si>
  <si>
    <t>ZT42062-T4E0000Z</t>
  </si>
  <si>
    <t>ZT420 - 8 dot/mm (203 dpi)</t>
  </si>
  <si>
    <t>ZT420 - 8 dot/mm (203 dpi), UHF RFID</t>
  </si>
  <si>
    <t>ZT420 - 8 dot/mm (203 dpi), Wi-Fi 802.11 a/b/g/n</t>
  </si>
  <si>
    <t>ZT420 - 8 dot/mm (203 dpi), Cutter</t>
  </si>
  <si>
    <t>ZT420 - 8 dot/mm (203 dpi), Rewind (includes Peel)</t>
  </si>
  <si>
    <t>ZT420 - 12 dot/mm (300 dpi)</t>
  </si>
  <si>
    <t>ZT420 - 12 dot/mm (300 dpi), UHF RFID</t>
  </si>
  <si>
    <t>ZT420 - 12 dot/mm (300 dpi), Cutter</t>
  </si>
  <si>
    <t>ZT420 - 12 dot/mm (300 dpi), Rewind (includes Peel)</t>
  </si>
  <si>
    <t>ZT41043-T0E0000Z</t>
  </si>
  <si>
    <t>ZT41043-T0E00C0Z</t>
  </si>
  <si>
    <t>ZT41043-T1E0000Z</t>
  </si>
  <si>
    <t>ZT41043-T2E0000Z</t>
  </si>
  <si>
    <t>ZT41043-T3E0000Z</t>
  </si>
  <si>
    <t>ZT41043-T4E0000Z</t>
  </si>
  <si>
    <t>ZT42063-T0E0000Z</t>
  </si>
  <si>
    <t>ZT42063-T0E00C0Z</t>
  </si>
  <si>
    <t>ZT42063-T2E0000Z</t>
  </si>
  <si>
    <t>ZT42063-T4E0000Z</t>
  </si>
  <si>
    <t>-</t>
  </si>
  <si>
    <t xml:space="preserve">Country Configurations &amp; Power Cords </t>
  </si>
  <si>
    <t>Europe</t>
  </si>
  <si>
    <t>UK</t>
  </si>
  <si>
    <t xml:space="preserve">Communication Interfaces  </t>
  </si>
  <si>
    <t>Media Handling</t>
  </si>
  <si>
    <t>None (Standard)</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</si>
  <si>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</si>
  <si>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</si>
  <si>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</si>
  <si>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</si>
  <si>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</si>
  <si>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</si>
  <si>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</si>
  <si>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</si>
  <si>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</si>
  <si>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</si>
  <si>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</si>
  <si>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</si>
  <si>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</si>
  <si>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</si>
  <si>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</si>
  <si>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</si>
  <si>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</si>
  <si>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</si>
  <si>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</si>
  <si>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</si>
  <si>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</si>
  <si>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</si>
  <si>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</si>
  <si>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</si>
  <si>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</si>
  <si>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</si>
  <si>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 xml:space="preserve">4" Heavy Duty Cutter &amp; Tray </t>
  </si>
  <si>
    <t xml:space="preserve">6" Heavy Duty Cutter &amp; Tray </t>
  </si>
  <si>
    <t xml:space="preserve">8" Heavy Duty Cutter &amp; Tray </t>
  </si>
  <si>
    <t>T8304 (300dpi) + ODV</t>
  </si>
  <si>
    <t>T-CL-E720DT</t>
  </si>
  <si>
    <t>T-CL-E720</t>
  </si>
  <si>
    <t>T-CL-E730</t>
  </si>
  <si>
    <t>T-2000454</t>
  </si>
  <si>
    <t>Peeler CL-E720</t>
  </si>
  <si>
    <t>T-PPM80016-0</t>
  </si>
  <si>
    <t xml:space="preserve">T-PPM80015-0 </t>
  </si>
  <si>
    <t>CL-E720 Thermal Printhead; 200 dpi</t>
  </si>
  <si>
    <t>CL-E730 Thermal Printhead; 300 dpi</t>
  </si>
  <si>
    <t>T-730E700</t>
  </si>
  <si>
    <t>T-750E700</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</si>
  <si>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</si>
  <si>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</si>
  <si>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</si>
  <si>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</si>
  <si>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</si>
  <si>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</si>
  <si>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</si>
  <si>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</si>
  <si>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</si>
  <si>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</si>
  <si>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</si>
  <si>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</si>
  <si>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</si>
  <si>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</si>
  <si>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</si>
  <si>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</si>
  <si>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</si>
  <si>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</si>
  <si>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</si>
  <si>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</si>
  <si>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</si>
  <si>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</si>
  <si>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</si>
  <si>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</si>
  <si>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</si>
  <si>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</si>
  <si>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</si>
  <si>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</si>
  <si>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</si>
  <si>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</si>
  <si>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</si>
  <si>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</si>
  <si>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</si>
  <si>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</si>
  <si>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</si>
  <si>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</si>
  <si>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</si>
  <si>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</si>
  <si>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</si>
  <si>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</si>
  <si>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</si>
  <si>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</si>
  <si>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</si>
  <si>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</si>
  <si>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</si>
  <si>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</si>
  <si>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</si>
  <si>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</si>
  <si>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</si>
  <si>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</si>
  <si>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</si>
  <si>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GT800-100521-100</t>
  </si>
  <si>
    <t>GT800-100421-100</t>
  </si>
  <si>
    <t>GT800-300420-100</t>
  </si>
  <si>
    <t>ZD50043-T0E3R2FZ</t>
  </si>
  <si>
    <t>ZD50043-T1E3R2FZ</t>
  </si>
  <si>
    <t>ZD50043-T2E3R2FZ</t>
  </si>
  <si>
    <t>ZD410</t>
  </si>
  <si>
    <t>ZD41022-D0EM00EZ</t>
  </si>
  <si>
    <t>ZD410 Desktop Printer, 2" Direct Thermal, 203 dpi, with USB, USB Host and BTLE</t>
  </si>
  <si>
    <t>ZD41022-D0EE00EZ</t>
  </si>
  <si>
    <t>ZD41022-D0EW02EZ</t>
  </si>
  <si>
    <t>ZD41023-D0EM00EZ</t>
  </si>
  <si>
    <t>ZD41023-D0EE00EZ</t>
  </si>
  <si>
    <t>ZD41023-D0EW02EZ</t>
  </si>
  <si>
    <t>ZD41H22-D0EE00EZ</t>
  </si>
  <si>
    <t>ZD41H22-D0EW02EZ</t>
  </si>
  <si>
    <t>ZD41H23-D0EE00EZ</t>
  </si>
  <si>
    <t>ZD41H23-D0EW02EZ</t>
  </si>
  <si>
    <t>ZD410 Desktop Printer, 2" Direct Thermal, 203 dpi, with USB, USB Host, BTLE and 10/100 Ethernet</t>
  </si>
  <si>
    <t>ZD410 Desktop Printer, 2" Direct Thermal, 203 dpi, with USB, USB Host, BTLE, WLAN (802.11ac) &amp; Bluetooth v4.1</t>
  </si>
  <si>
    <t>ZD410 Desktop Printer, 2" Direct Thermal, 300 dpi, with USB, USB Host and BTLE</t>
  </si>
  <si>
    <t>ZD410 Desktop Printer, 2" Direct Thermal, 300 dpi, with USB, USB Host, BTLE and 10/100 Ethernet</t>
  </si>
  <si>
    <t>ZD410 Desktop Printer, 2" Direct Thermal, 300 dpi, with USB, USB Host, BTLE, WLAN (802.11ac) &amp; Bluetooth v4.1</t>
  </si>
  <si>
    <t>ZD410 Healthcare Printer, 2" Direct Thermal, 203 dpi, with USB, USB Host, BTLE and 10/100 Ethernet</t>
  </si>
  <si>
    <t>ZD410 Healthcare Printer, 2" Direct Thermal, 203 dpi, with USB, USB Host, BTLE, WLAN (802.11ac) &amp; Bluetooth v4.1</t>
  </si>
  <si>
    <t>ZD410 Healthcare Printer, 2" Direct Thermal, 300 dpi, with USB, USB Host, BTLE and 10/100 Ethernet</t>
  </si>
  <si>
    <t>ZD410 Healthcare Printer, 2" Direct Thermal, 300 dpi, with USB, USB Host, BTLE, WLAN (802.11ac) &amp; Bluetooth v4.1</t>
  </si>
  <si>
    <t>U-MK1</t>
  </si>
  <si>
    <t>U-MK2</t>
  </si>
  <si>
    <t>U-MK3</t>
  </si>
  <si>
    <t>U-MK4</t>
  </si>
  <si>
    <t>U-MK5</t>
  </si>
  <si>
    <t>T63X4</t>
  </si>
  <si>
    <t>European</t>
  </si>
  <si>
    <t>Telnet</t>
  </si>
  <si>
    <t>Country Configurations - Kits</t>
  </si>
  <si>
    <t>T63X4 (300dpi) + ODV</t>
  </si>
  <si>
    <t>Citizen industrial</t>
  </si>
  <si>
    <t>Name</t>
  </si>
  <si>
    <t>End-user Price</t>
  </si>
  <si>
    <t>List Price
Printers, Barcode Scanners,
 Mobile Computers, Software</t>
  </si>
  <si>
    <t>Citizen CL-E720 DT Printer, 200dpi</t>
  </si>
  <si>
    <t>Citizen CL-E720 TT Printer, 200dpi</t>
  </si>
  <si>
    <t>Citizen CL-S300 DT Printer, 203dpi</t>
  </si>
  <si>
    <t>Citizen CL-S400 DT Printer, 203dpi</t>
  </si>
  <si>
    <t>Citizen CL-S6621 TT Printer Grey, 203dpi</t>
  </si>
  <si>
    <t>Citizen CL-E730 TT Printer, 300dpi</t>
  </si>
  <si>
    <t>Citizen CL-S703R TT Printer, 300dpi with internal rewinder</t>
  </si>
  <si>
    <t>All LAN versions have a Compact Ethernet Cards</t>
  </si>
  <si>
    <t>etiSTARTPACK for CL-S621, 521 printers</t>
  </si>
  <si>
    <t>etiSTARTPACK for CL-S700 printers</t>
  </si>
  <si>
    <t>Minimum Selling Price</t>
  </si>
  <si>
    <t>Dealer Price</t>
  </si>
  <si>
    <t>Citizen Accessories</t>
  </si>
  <si>
    <t>Citizen Extended Warranty</t>
  </si>
  <si>
    <t>Software for Citizen Printers</t>
  </si>
  <si>
    <t>Peeler, Cutter</t>
  </si>
  <si>
    <t>Guillotine Grey Autocutter CL-S 521,621,631, 400DT</t>
  </si>
  <si>
    <t>Cutter CL-S6621</t>
  </si>
  <si>
    <t>Cutter CL-S700, CL-S703</t>
  </si>
  <si>
    <t>Heay Duty Rotary Cutter CL-S700,CL-S703</t>
  </si>
  <si>
    <t>New blade and mount for CL-S Pizza cutter</t>
  </si>
  <si>
    <t>Compact ethernet for CL-S400DT, CL-S6621</t>
  </si>
  <si>
    <t>ETHERNET &amp; WiFi, LPT</t>
  </si>
  <si>
    <t>Compact WiFi interface for CL-S400DT, CL-S6621, CL-E700</t>
  </si>
  <si>
    <t>Parallel interface module for CL-S 521, 621, 631, 700DT</t>
  </si>
  <si>
    <t>Parallel interface module for CL-S400DT, CL-S6621</t>
  </si>
  <si>
    <t>Options and Accessories</t>
  </si>
  <si>
    <t>External paper roll holder, 8 inch for CLP 521/621/631</t>
  </si>
  <si>
    <t>External paper roll holder, 8 inch for CL-S6621</t>
  </si>
  <si>
    <t>Label holder for labels in boxes for CL-S6621</t>
  </si>
  <si>
    <t>Internal Rewinding Paper Guide for CL-S70xR</t>
  </si>
  <si>
    <t>Printheads</t>
  </si>
  <si>
    <t xml:space="preserve">CL-S400DT Citizen printhead 203 DPI     </t>
  </si>
  <si>
    <t>CLP 621, CL-S521, CL-S621 Citizen printhead 203 DPI</t>
  </si>
  <si>
    <t>CLP 631, CL-S631 Citizen printhead 300 DPI</t>
  </si>
  <si>
    <t>CL-S6621 Citizen printhead 203 DPI</t>
  </si>
  <si>
    <t>CL-S700 700R Citizen printhead 203 DPI</t>
  </si>
  <si>
    <t>CL-S703 703R Citizen printhead 300 DPI</t>
  </si>
  <si>
    <t>Other devices</t>
  </si>
  <si>
    <t>Hand held Label Applicator AP-65 30MM</t>
  </si>
  <si>
    <t>Hand held Label Applicator AP-65 60MM</t>
  </si>
  <si>
    <t>Hand held Label Applicator AP-65 100MM</t>
  </si>
  <si>
    <t xml:space="preserve">Rewinder ET-11 </t>
  </si>
  <si>
    <t xml:space="preserve">Rewinder ET-3R      </t>
  </si>
  <si>
    <t>LD100S Label Dispenser</t>
  </si>
  <si>
    <t>LD100U Label Dispenser</t>
  </si>
  <si>
    <t xml:space="preserve">LD100RS Label Dispenser     </t>
  </si>
  <si>
    <t>LD200RS Label Dispenser</t>
  </si>
  <si>
    <t>LD200U Label Dispenser</t>
  </si>
  <si>
    <t>S-100 Heavy Duty Label Slitter</t>
  </si>
  <si>
    <t>Full 3 year warranty cover - CL-S300</t>
  </si>
  <si>
    <t>Full 5 year warranty cover - CL-S300</t>
  </si>
  <si>
    <t>Full 3 year warranty cover - CL-S321</t>
  </si>
  <si>
    <t>Full 3 year warranty cover - CL-S400DT</t>
  </si>
  <si>
    <t>Full 3 year warranty cover - CLP/CL-S521</t>
  </si>
  <si>
    <t>Full 3 year warranty cover - CLP/CL-S621</t>
  </si>
  <si>
    <t>Full 3 year warranty cover - CLP/CL-S631</t>
  </si>
  <si>
    <t>Full 3 year warranty cover - CL-S6621</t>
  </si>
  <si>
    <t>Full 3 year warranty cover - CL-E720DT/720/730</t>
  </si>
  <si>
    <t>Full 3 year warranty cover - CL-S700DT, S700, S703</t>
  </si>
  <si>
    <t>Full 3 year warranty cover - CL-S700R, CL-S703R</t>
  </si>
  <si>
    <t>Full 3 year warranty cover - CLP-8301</t>
  </si>
  <si>
    <t>Full 5 year warranty cover - CL-S321</t>
  </si>
  <si>
    <t>Full 5 year warranty cover - CL-S400DT</t>
  </si>
  <si>
    <t>Full 5 year warranty cover - CLP/CL-S521</t>
  </si>
  <si>
    <t>Full 5 year warranty cover - CLP/CL-S621</t>
  </si>
  <si>
    <t>Full 5 year warranty cover - CLP/CL-S631</t>
  </si>
  <si>
    <t>Full 5 year warranty cover - CL-S6621</t>
  </si>
  <si>
    <t>Full 5 year warranty cover - CL-E720DT/720/730</t>
  </si>
  <si>
    <t>Full 5 year warranty cover - CL-S700DT, S700, S703</t>
  </si>
  <si>
    <t>Full 5 year warranty cover - CL-S700R, CL-S703R</t>
  </si>
  <si>
    <t>Full 5 year warranty cover - CLP-8301</t>
  </si>
  <si>
    <t>Extended warranty for Citizen Printers</t>
  </si>
  <si>
    <t>It is not possible to extend the warranty at a later time.</t>
  </si>
  <si>
    <t xml:space="preserve">Purchasing an Extended Warranty is only possible with the purchase of a printer.  </t>
  </si>
  <si>
    <t>Part Number</t>
  </si>
  <si>
    <t xml:space="preserve">Xi Series requires pallet shipping! Cost of the shipping 140,00 EUR per pallet. Maximum 6 printers per pallet. </t>
  </si>
  <si>
    <t xml:space="preserve">This price should be added to the price of the printer. If you buy 1 printer - 140 EUR to the printer. While buying 4 printers - 35 EUR to the printer.
</t>
  </si>
  <si>
    <t>ZT200 - Accessories</t>
  </si>
  <si>
    <t>TLP 2824 Plus - Accessories</t>
  </si>
  <si>
    <t>GC420 - Accessories</t>
  </si>
  <si>
    <t>GK420 - Accessories</t>
  </si>
  <si>
    <t>GT800 - Accessories</t>
  </si>
  <si>
    <t>GX420d - Accessories</t>
  </si>
  <si>
    <t>GX420t - Accessories</t>
  </si>
  <si>
    <t>GX430t - Accessories</t>
  </si>
  <si>
    <t>ZD500 - Accessories</t>
  </si>
  <si>
    <t>Options</t>
  </si>
  <si>
    <t xml:space="preserve">Example: </t>
  </si>
  <si>
    <t>etiLABEL BASIC licence for 1 printer</t>
  </si>
  <si>
    <t>etiLABEL BASIC licence for 3 printers</t>
  </si>
  <si>
    <t>etiLABEL BASIC licence for 6 printers</t>
  </si>
  <si>
    <t>etiLABEL BASIC licence for 12 printers</t>
  </si>
  <si>
    <t>etiLABEL BASIC licence for 24 printers</t>
  </si>
  <si>
    <t>etiLABEL BASIC licence for corporate license</t>
  </si>
  <si>
    <t>etiLABEL BASIC BOX</t>
  </si>
  <si>
    <t>etiLABEL BASIC OEM</t>
  </si>
  <si>
    <t>Update etiLABEL BASIC</t>
  </si>
  <si>
    <t>etiLABEL BASIC update for 1 printer</t>
  </si>
  <si>
    <t>etiLABEL BASIC update for 3 printers</t>
  </si>
  <si>
    <t>etiLABEL BASIC update for 6 printers</t>
  </si>
  <si>
    <t>etiLABEL BASIC update for 12 printers</t>
  </si>
  <si>
    <t>etiLABEL BASIC update for 24 printers</t>
  </si>
  <si>
    <t>etiLABEL BASIC update for corporate license</t>
  </si>
  <si>
    <t>etiLABEL BASIC upgrade from 1 to 3 printers</t>
  </si>
  <si>
    <t>etiLABEL BASIC upgrade from 1 to 6 printers</t>
  </si>
  <si>
    <t>etiLABEL BASIC upgrade from 1 to 12 printers</t>
  </si>
  <si>
    <t>etiLABEL BASIC upgrade from 1 to 24 printers</t>
  </si>
  <si>
    <t>etiLABEL BASIC upgrade from 1 to corporate licence</t>
  </si>
  <si>
    <t>etiLABEL BASIC upgrade from 3 to 6 printers</t>
  </si>
  <si>
    <t>etiLABEL BASIC upgrade from 3 to 12 printers</t>
  </si>
  <si>
    <t>etiLABEL BASIC upgrade from 3 to 24 printers</t>
  </si>
  <si>
    <t>etiLABEL BASIC upgrade from 3 to corporate licence</t>
  </si>
  <si>
    <t>etiLABEL BASIC upgrade from 6 to 12 printers</t>
  </si>
  <si>
    <t>etiLABEL BASIC upgrade from 6 to 24 printers</t>
  </si>
  <si>
    <t>etiLABEL BASIC upgrade from 6 to corporate licence</t>
  </si>
  <si>
    <t>etiLABEL BASIC upgrade from 12 to 24 printers</t>
  </si>
  <si>
    <t>etiLABEL BASIC upgrade from 12 to corporate licence</t>
  </si>
  <si>
    <t>etiLABEL BASIC upgrade from 24 to corporate licence</t>
  </si>
  <si>
    <t>etiLABEL MEDIO licence for 1 printer</t>
  </si>
  <si>
    <t>etiLABEL MEDIO licence for 3 printers</t>
  </si>
  <si>
    <t>etiLABEL MEDIO licence for 6 printers</t>
  </si>
  <si>
    <t>etiLABEL MEDIO licence for 12 printers</t>
  </si>
  <si>
    <t>etiLABEL MEDIO licence for 24 printers</t>
  </si>
  <si>
    <t>etiLABEL MEDIO licence for corporate license</t>
  </si>
  <si>
    <t>etiLABEL MEDIO BOX</t>
  </si>
  <si>
    <t>etiLABEL MEDIO OEM</t>
  </si>
  <si>
    <t>Update etiLABEL MEDIO</t>
  </si>
  <si>
    <t>etiLABEL MEDIO update for 1 printer</t>
  </si>
  <si>
    <t>etiLABEL MEDIO update for 3 printers</t>
  </si>
  <si>
    <t>etiLABEL MEDIO update for 6 printers</t>
  </si>
  <si>
    <t>etiLABEL MEDIO update for 12 printers</t>
  </si>
  <si>
    <t>etiLABEL MEDIO update for 24 printers</t>
  </si>
  <si>
    <t>etiLABEL MEDIO update for corporate license</t>
  </si>
  <si>
    <t>etiLABEL MEDIO change license</t>
  </si>
  <si>
    <t>etiLABEL BASIC change licence</t>
  </si>
  <si>
    <t>etiLABEL MEDIO upgrade from 1 to 3 printers</t>
  </si>
  <si>
    <t>etiLABEL MEDIO upgrade from 1 to 6 printers</t>
  </si>
  <si>
    <t>etiLABEL MEDIO upgrade from 1 to 12 printers</t>
  </si>
  <si>
    <t>etiLABEL MEDIO upgrade from 1 to 24 printers</t>
  </si>
  <si>
    <t>etiLABEL MEDIO upgrade from 1 to corporate licence</t>
  </si>
  <si>
    <t>etiLABEL MEDIO upgrade from 3 to 6 printers</t>
  </si>
  <si>
    <t>etiLABEL MEDIO upgrade from 3 to 12 printers</t>
  </si>
  <si>
    <t>etiLABEL MEDIO upgrade from 3 to 24 printers</t>
  </si>
  <si>
    <t>etiLABEL MEDIO upgrade from 3 to corporate licence</t>
  </si>
  <si>
    <t>etiLABEL MEDIO upgrade from 6 to 12 printers</t>
  </si>
  <si>
    <t>etiLABEL MEDIO upgrade from 6 to 24 printers</t>
  </si>
  <si>
    <t>etiLABEL MEDIO upgrade from 6 to corporate licence</t>
  </si>
  <si>
    <t>etiLABEL MEDIO upgrade from 12 to 24 printers</t>
  </si>
  <si>
    <t>etiLABEL MEDIO upgrade from 12 to corporate licence</t>
  </si>
  <si>
    <t>etiLABEL MEDIO upgrade from 24 to corporate licence</t>
  </si>
  <si>
    <t>etiLABEL STANDARD BOX</t>
  </si>
  <si>
    <t>etiLABEL STANDARD licence for 1 printer</t>
  </si>
  <si>
    <t>etiLABEL STANDARD licence for 3 printers</t>
  </si>
  <si>
    <t>etiLABEL STANDARD licence for 6 printers</t>
  </si>
  <si>
    <t>etiLABEL STANDARD licence for 12 printers</t>
  </si>
  <si>
    <t>etiLABEL STANDARD licence for 24 printers</t>
  </si>
  <si>
    <t>etiLABEL STANDARD licence for corporate license</t>
  </si>
  <si>
    <t>etiLABEL STANDARD OEM</t>
  </si>
  <si>
    <t>Update etiLABEL STANDARD</t>
  </si>
  <si>
    <t>etiLABEL STANDARD change licence</t>
  </si>
  <si>
    <t>etiLABEL STANDARD update for 1 printer</t>
  </si>
  <si>
    <t>etiLABEL STANDARD update for 3 printers</t>
  </si>
  <si>
    <t>etiLABEL STANDARD update for 6 printers</t>
  </si>
  <si>
    <t>etiLABEL STANDARD update for 12 printers</t>
  </si>
  <si>
    <t>etiLABEL STANDARD update for 24 printers</t>
  </si>
  <si>
    <t>etiLABEL STANDARD update for corporate license</t>
  </si>
  <si>
    <t>etiLABEL STANDARD upgrade from 1 to 3 printers</t>
  </si>
  <si>
    <t>etiLABEL STANDARD upgrade from 1 to 6 printers</t>
  </si>
  <si>
    <t>etiLABEL STANDARD upgrade from 1 to 12 printers</t>
  </si>
  <si>
    <t>etiLABEL STANDARD upgrade from 1 to 24 printers</t>
  </si>
  <si>
    <t>etiLABEL STANDARD upgrade from 1 to corporate licence</t>
  </si>
  <si>
    <t>etiLABEL STANDARD upgrade from 3 to 6 printers</t>
  </si>
  <si>
    <t>etiLABEL STANDARD upgrade from 3 to 12 printers</t>
  </si>
  <si>
    <t>etiLABEL STANDARD upgrade from 3 to 24 printers</t>
  </si>
  <si>
    <t>etiLABEL STANDARD upgrade from 3 to corporate licence</t>
  </si>
  <si>
    <t>etiLABEL STANDARD upgrade from 6 to 12 printers</t>
  </si>
  <si>
    <t>etiLABEL STANDARD upgrade from 6 to 24 printers</t>
  </si>
  <si>
    <t>etiLABEL STANDARD upgrade from 6 to corporate licence</t>
  </si>
  <si>
    <t>etiLABEL STANDARD upgrade from 12 to 24 printers</t>
  </si>
  <si>
    <t>etiLABEL STANDARD upgrade from 12 to corporate licence</t>
  </si>
  <si>
    <t>etiLABEL STANDARD upgrade from 24 to corporate licence</t>
  </si>
  <si>
    <t>etiLABEL PROFESSIONAL BOX</t>
  </si>
  <si>
    <t>etiLABEL PROFESSIONAL licence for 1 printer</t>
  </si>
  <si>
    <t>etiLABEL PROFESSIONAL licence for 3 printers</t>
  </si>
  <si>
    <t>etiLABEL PROFESSIONAL licence for 6 printers</t>
  </si>
  <si>
    <t>etiLABEL PROFESSIONAL licence for 12 printers</t>
  </si>
  <si>
    <t>etiLABEL PROFESSIONAL licence for 24 printers</t>
  </si>
  <si>
    <t>etiLABEL PROFESSIONAL licence for corporate license</t>
  </si>
  <si>
    <t>Update etiLABEL PROFESSIONAL</t>
  </si>
  <si>
    <t>etiLABEL PROFESSIONAL change licence</t>
  </si>
  <si>
    <t>etiLABEL PROFESSIONAL update for 1 printer</t>
  </si>
  <si>
    <t>etiLABEL PROFESSIONAL update for 3 printers</t>
  </si>
  <si>
    <t>etiLABEL PROFESSIONAL update for 6 printers</t>
  </si>
  <si>
    <t>etiLABEL PROFESSIONAL update for 12 printers</t>
  </si>
  <si>
    <t>etiLABEL PROFESSIONAL update for 24 printers</t>
  </si>
  <si>
    <t>etiLABEL PROFESSIONAL update for corporate license</t>
  </si>
  <si>
    <t>etiLABEL PROFESSIONAL upgrade from 1 to 3 printers</t>
  </si>
  <si>
    <t>etiLABEL PROFESSIONAL upgrade from 1 to 6 printers</t>
  </si>
  <si>
    <t>etiLABEL PROFESSIONAL upgrade from 1 to 12 printers</t>
  </si>
  <si>
    <t>etiLABEL PROFESSIONAL upgrade from 1 to 24 printers</t>
  </si>
  <si>
    <t>etiLABEL PROFESSIONAL upgrade from 1 to corporate licence</t>
  </si>
  <si>
    <t>etiLABEL PROFESSIONAL upgrade from 3 to 6 printers</t>
  </si>
  <si>
    <t>etiLABEL PROFESSIONAL upgrade from 3 to 12 printers</t>
  </si>
  <si>
    <t>etiLABEL PROFESSIONAL upgrade from 3 to 24 printers</t>
  </si>
  <si>
    <t>etiLABEL PROFESSIONAL upgrade from 3 to corporate licence</t>
  </si>
  <si>
    <t>etiLABEL PROFESSIONAL upgrade from 6 to 12 printers</t>
  </si>
  <si>
    <t>etiLABEL PROFESSIONAL upgrade from 6 to 24 printers</t>
  </si>
  <si>
    <t>etiLABEL PROFESSIONAL upgrade from 6 to corporate licence</t>
  </si>
  <si>
    <t>etiLABEL PROFESSIONAL upgrade from 12 to 24 printers</t>
  </si>
  <si>
    <t>etiLABEL PROFESSIONAL upgrade from 12 to corporate licence</t>
  </si>
  <si>
    <t>etiLABEL PROFESSIONAL upgrade from 24 to corporate licence</t>
  </si>
  <si>
    <t>etiLABEL BASIC-&gt;MEDIO upgrade for 1 printer</t>
  </si>
  <si>
    <t>Update from etiLABEL BASIC to MEDIO</t>
  </si>
  <si>
    <t>etiLABEL BASIC-&gt;MEDIO upgrade for 3 printers</t>
  </si>
  <si>
    <t>etiLABEL BASIC-&gt;MEDIO upgrade for 6 printers</t>
  </si>
  <si>
    <t>etiLABEL BASIC-&gt;MEDIO upgrade for 12 printers</t>
  </si>
  <si>
    <t>etiLABEL BASIC-&gt;MEDIO upgrade for 24 printers</t>
  </si>
  <si>
    <t>etiLABEL BASIC-&gt;MEDIO upgrade for corporate</t>
  </si>
  <si>
    <t>etiLABEL BASIC-&gt;STANDARD upgrade for 1 printer</t>
  </si>
  <si>
    <t>etiLABEL BASIC-&gt;STANDARD upgrade for 3 printers</t>
  </si>
  <si>
    <t>etiLABEL BASIC-&gt;STANDARD upgrade for 6 printers</t>
  </si>
  <si>
    <t>etiLABEL BASIC-&gt;STANDARD upgrade for 12 printers</t>
  </si>
  <si>
    <t>etiLABEL BASIC-&gt;STANDARD upgrade for 24 printers</t>
  </si>
  <si>
    <t>etiLABEL BASIC-&gt;STANDARD upgrade for corporate</t>
  </si>
  <si>
    <t>Update from etiLABEL BASIC to STANDARD</t>
  </si>
  <si>
    <t>Update from etiLABEL BASIC to PROFESSIONAL</t>
  </si>
  <si>
    <t>etiLABEL BASIC-&gt;PROFESSIONAL upgrade for 1 printer</t>
  </si>
  <si>
    <t>etiLABEL BASIC-&gt;PROFESSIONAL upgrade for 3 printers</t>
  </si>
  <si>
    <t>etiLABEL BASIC-&gt;PROFESSIONAL upgrade for 6 printers</t>
  </si>
  <si>
    <t>etiLABEL BASIC-&gt;PROFESSIONAL upgrade for 12 printers</t>
  </si>
  <si>
    <t>etiLABEL BASIC-&gt;PROFESSIONAL upgrade for 24 printers</t>
  </si>
  <si>
    <t>etiLABEL BASIC-&gt;PROFESSIONAL upgrade for corporate</t>
  </si>
  <si>
    <t>Update from etiLABEL MEDIO to STANDARD</t>
  </si>
  <si>
    <t>etiLABEL MEDIO-&gt;STANDARD upgrade for 3 printers</t>
  </si>
  <si>
    <t>etiLABEL MEDIO-&gt;STANDARD upgrade for 1 printer</t>
  </si>
  <si>
    <t>etiLABEL MEDIO-&gt;STANDARD upgrade for 6 printers</t>
  </si>
  <si>
    <t>etiLABEL MEDIO-&gt;STANDARD upgrade for 12 printers</t>
  </si>
  <si>
    <t>etiLABEL MEDIO-&gt;STANDARDL upgrade for 24 printers</t>
  </si>
  <si>
    <t>etiLABEL MEDIO-&gt;STANDARD upgrade for corporate</t>
  </si>
  <si>
    <t>Update from etiLABEL MEDIO to PROFESSIONAL</t>
  </si>
  <si>
    <t>etiLABEL MEDIO-&gt;PROFESSIONAL upgrade for 1 printer</t>
  </si>
  <si>
    <t>etiLABEL MEDIO-&gt;PROFESSIONAL upgrade for 3 printers</t>
  </si>
  <si>
    <t>etiLABEL MEDIO-&gt;PROFESSIONAL upgrade for 6 printers</t>
  </si>
  <si>
    <t>etiLABEL MEDIO-&gt;PROFESSIONAL upgrade for 12 printers</t>
  </si>
  <si>
    <t>etiLABEL MEDIO-&gt;PROFESSIONAL upgrade for 24 printers</t>
  </si>
  <si>
    <t>etiLABEL MEDIO-&gt;PROFESSIONAL upgrade for corporate</t>
  </si>
  <si>
    <t>Update from etiLABEL STANDARD to PROFESSIONAL</t>
  </si>
  <si>
    <t>etiLABEL STANDARD-&gt;PROFESSIONAL upgrade for 24 printers</t>
  </si>
  <si>
    <t>etiLABEL STANDARD-&gt;PROFESSIONAL upgrade for 1 printer</t>
  </si>
  <si>
    <t>etiLABEL STANDARD-&gt;PROFESSIONAL upgrade for 3 printers</t>
  </si>
  <si>
    <t>etiLABEL STANDARD-&gt;PROFESSIONAL upgrade for 6 printers</t>
  </si>
  <si>
    <t>etiLABEL STANDARD-&gt;PROFESSIONAL upgrade for 12 printers</t>
  </si>
  <si>
    <t>etiLABEL STANDARD-&gt;PROFESSIONAL upgrade for corporate</t>
  </si>
  <si>
    <t>Copy of etiLABEL</t>
  </si>
  <si>
    <t>etiGHOST STANDARD licence for 1 printer</t>
  </si>
  <si>
    <t>etiGHOST STANDARD licence for 3 printers</t>
  </si>
  <si>
    <t>etiGHOST STANDARD licence for 6 printers</t>
  </si>
  <si>
    <t>etiGHOST STANDARD licence for 12 printers</t>
  </si>
  <si>
    <t>etiGHOST STANDARD licence for 24 printers</t>
  </si>
  <si>
    <t>etiGHOST STANDARD licence for corporate license</t>
  </si>
  <si>
    <t>Update etiGHOST STANDARD</t>
  </si>
  <si>
    <t>etiGHOST STANDARD update for 1 printer</t>
  </si>
  <si>
    <t>etiGHOST STANDARD update for 3 printers</t>
  </si>
  <si>
    <t>etiGHOST STANDARD update for 6 printers</t>
  </si>
  <si>
    <t>etiGHOST STANDARD update for 12 printers</t>
  </si>
  <si>
    <t>etiGHOST STANDARD update for 24 printers</t>
  </si>
  <si>
    <t>etiGHOST STANDARD update for corporate license</t>
  </si>
  <si>
    <t>etiGHOST STANDARD change licence</t>
  </si>
  <si>
    <t>etiGHOST STANDARD upgrade from 1 to 3 printers</t>
  </si>
  <si>
    <t>etiGHOST STANDARD upgrade from 1 to 6 printers</t>
  </si>
  <si>
    <t>etiGHOST STANDARD upgrade from 1 to 12 printers</t>
  </si>
  <si>
    <t>etiGHOST STANDARD upgrade from 1 to 24 printers</t>
  </si>
  <si>
    <t>etiGHOST STANDARD upgrade from 1 to corporate licence</t>
  </si>
  <si>
    <t>etiGHOST STANDARD upgrade from 3 to 6 printers</t>
  </si>
  <si>
    <t>etiGHOST STANDARD upgrade from 3 to 12 printers</t>
  </si>
  <si>
    <t>etiGHOST STANDARD upgrade from 3 to 24 printers</t>
  </si>
  <si>
    <t>etiGHOST STANDARD upgrade from 3 to corporate licence</t>
  </si>
  <si>
    <t>etiGHOST STANDARD upgrade from 6 to 12 printers</t>
  </si>
  <si>
    <t>etiGHOST STANDARD upgrade from 6 to 24 printers</t>
  </si>
  <si>
    <t>etiGHOST STANDARD upgrade from 6 to corporate licence</t>
  </si>
  <si>
    <t>etiGHOST STANDARD upgrade from 12 to 24 printers</t>
  </si>
  <si>
    <t>etiGHOST STANDARD upgrade from 12 to corporate licence</t>
  </si>
  <si>
    <t>etiGHOST STANDARD upgrade from 24 to corporate licence</t>
  </si>
  <si>
    <t>etiGHOST PROFESSIONAL licence for 1 printer</t>
  </si>
  <si>
    <t>etiGHOST PROFESSIONAL licence for 3 printers</t>
  </si>
  <si>
    <t>etiGHOST PROFESSIONAL licence for 6 printers</t>
  </si>
  <si>
    <t>etiGHOST PROFESSIONAL licence for 12 printers</t>
  </si>
  <si>
    <t>etiGHOST PROFESSIONAL licence for 24 printers</t>
  </si>
  <si>
    <t>etiGHOST PROFESSIONAL licence for corporate license</t>
  </si>
  <si>
    <t>Update etiGHOST PROFESSIONAL</t>
  </si>
  <si>
    <t>etiGHOST PROFESSIONAL update for 1 printer</t>
  </si>
  <si>
    <t>etiGHOST PROFESSIONAL update for 3 printers</t>
  </si>
  <si>
    <t>etiGHOST PROFESSIONAL update for 6 printers</t>
  </si>
  <si>
    <t>etiGHOST PROFESSIONAL update for 12 printers</t>
  </si>
  <si>
    <t>etiGHOST PROFESSIONAL update for 24 printers</t>
  </si>
  <si>
    <t>etiGHOST PROFESSIONAL update for corporate license</t>
  </si>
  <si>
    <t>etiGHOST PROFESSIONAL change licence</t>
  </si>
  <si>
    <t>etiGHOST PROFESSIONAL upgrade from 1 to 3 printers</t>
  </si>
  <si>
    <t>etiGHOST PROFESSIONAL upgrade from 1 to 6 printers</t>
  </si>
  <si>
    <t>etiGHOST PROFESSIONAL upgrade from 1 to 12 printers</t>
  </si>
  <si>
    <t>etiGHOST PROFESSIONAL upgrade from 1 to 24 printers</t>
  </si>
  <si>
    <t>etiGHOST PROFESSIONAL upgrade from 1 to corporate licence</t>
  </si>
  <si>
    <t>etiGHOST PROFESSIONAL upgrade from 3 to 6 printers</t>
  </si>
  <si>
    <t>etiGHOST PROFESSIONAL upgrade from 3 to 12 printers</t>
  </si>
  <si>
    <t>etiGHOST PROFESSIONAL upgrade from 3 to 24 printers</t>
  </si>
  <si>
    <t>etiGHOST PROFESSIONAL upgrade from 3 to corporate licence</t>
  </si>
  <si>
    <t>etiGHOST PROFESSIONAL upgrade from 6 to 12 printers</t>
  </si>
  <si>
    <t>etiGHOST PROFESSIONAL upgrade from 6 to 24 printers</t>
  </si>
  <si>
    <t>etiGHOST PROFESSIONAL upgrade from 6 to corporate licence</t>
  </si>
  <si>
    <t>etiGHOST PROFESSIONAL upgrade from 12 to 24 printers</t>
  </si>
  <si>
    <t>etiGHOST PROFESSIONAL upgrade from 12 to corporate licence</t>
  </si>
  <si>
    <t>etiGHOST PROFESSIONAL upgrade from 24 to corporate licence</t>
  </si>
  <si>
    <t>Update from etiGHOST STANDARD to PROFESSIONAL</t>
  </si>
  <si>
    <t>etiGHOST STANDARD-&gt;PROFESSIONAL upgrade for 1 printer</t>
  </si>
  <si>
    <t>etiGHOST STANDARD-&gt;PROFESSIONAL upgrade for 3 printers</t>
  </si>
  <si>
    <t>etiGHOST STANDARD-&gt;PROFESSIONAL upgrade for 6 printers</t>
  </si>
  <si>
    <t>etiGHOST STANDARD-&gt;PROFESSIONAL upgrade for 12 printers</t>
  </si>
  <si>
    <t>etiGHOST STANDARD-&gt;PROFESSIONAL upgrade for 24 printers</t>
  </si>
  <si>
    <t>etiGHOST STANDARD-&gt;PROFESSIONAL upgrade for corporate</t>
  </si>
  <si>
    <t>Table of contents</t>
  </si>
  <si>
    <t>Cover Page</t>
  </si>
  <si>
    <t>Changes</t>
  </si>
  <si>
    <t>Information</t>
  </si>
  <si>
    <t>Citizen Printers</t>
  </si>
  <si>
    <t>Zebra High-End Printers</t>
  </si>
  <si>
    <t>Zebra Midrange Printers</t>
  </si>
  <si>
    <t>Zebra Desktop Printers</t>
  </si>
  <si>
    <t>etiLABEL Upgrade</t>
  </si>
  <si>
    <t>PRINTRONIX Printers</t>
  </si>
  <si>
    <t>Setting up the printer according to the recommendations and on request</t>
  </si>
  <si>
    <t>INSTALLATION OF ACCESSORIES PURCHASED SEPARATELY</t>
  </si>
  <si>
    <t>INSTALLATION OF ACCESSORIES PURCHASED WITH PRINTER</t>
  </si>
  <si>
    <t>Start Inspection</t>
  </si>
  <si>
    <t>HELP HELP-DESK CONSULTANT FOR THE INSTALLATION OF NEW PRINTER</t>
  </si>
  <si>
    <t>HELP HELP-DESK CONSULTANT FOR THE INSTALLATION OF THE ACCESSORIES TO THE PRINTER</t>
  </si>
  <si>
    <t>Additional options for the printers</t>
  </si>
  <si>
    <t>Price</t>
  </si>
  <si>
    <t>Installing the printer directly at the customer. Price depends on place of the installation. Fixed cost 350,00 PLN + travel. The cost of travel is 1,30 PLN / KM counted in both directions.</t>
  </si>
  <si>
    <t>Net prices.</t>
  </si>
  <si>
    <t>The prices converted to PLN according to the NBP sales rate of the invoice date.</t>
  </si>
  <si>
    <t>For the printers, we recommend to sell etiSTARTPACK</t>
  </si>
  <si>
    <t>Cancelling (or change the position) of the order involves additional cost of 15% of the value of the returned product.</t>
  </si>
  <si>
    <t>NEW</t>
  </si>
  <si>
    <t>Removed</t>
  </si>
  <si>
    <t>Update</t>
  </si>
  <si>
    <t>Barcode scanners Honeywell</t>
  </si>
  <si>
    <t>Barcode printer Printronix T6000</t>
  </si>
  <si>
    <t>Barcode printer Printronix T4M</t>
  </si>
  <si>
    <t>New prices for Printronix T8000</t>
  </si>
  <si>
    <t>New prices for Zebra Accessories</t>
  </si>
  <si>
    <t>Barcode printers Honeywell / Datamax O'Neil</t>
  </si>
  <si>
    <t>Removed mobile terminal Zebex Z-2070, Z-2170</t>
  </si>
  <si>
    <t>New prices for Citizen Accessories</t>
  </si>
  <si>
    <t>Mobile terminals Honeywell / Intermec</t>
  </si>
  <si>
    <t>Contact</t>
  </si>
  <si>
    <t>Color Works 3500</t>
  </si>
  <si>
    <t>T-C3500</t>
  </si>
  <si>
    <t>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</si>
  <si>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</si>
  <si>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</si>
  <si>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</si>
  <si>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</si>
  <si>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</si>
  <si>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</si>
  <si>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</si>
  <si>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</si>
  <si>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</si>
  <si>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</si>
  <si>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</si>
  <si>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</si>
  <si>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</si>
  <si>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</si>
  <si>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</si>
  <si>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</si>
  <si>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</si>
  <si>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</si>
  <si>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</si>
  <si>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</si>
  <si>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</si>
  <si>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C7500</t>
  </si>
  <si>
    <t>T-C7500</t>
  </si>
  <si>
    <t>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</si>
  <si>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</si>
  <si>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</si>
  <si>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</si>
  <si>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</si>
  <si>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</si>
  <si>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</si>
  <si>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</si>
  <si>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</si>
  <si>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</si>
  <si>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</si>
  <si>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</si>
  <si>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</si>
  <si>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</si>
  <si>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</si>
  <si>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</si>
  <si>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</si>
  <si>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</si>
  <si>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</si>
  <si>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</si>
  <si>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</si>
  <si>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</si>
  <si>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</si>
  <si>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</si>
  <si>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r>
      <rPr>
        <b/>
        <sz val="11"/>
        <color theme="1"/>
        <rFont val="Calibri Light"/>
        <family val="2"/>
        <charset val="238"/>
      </rPr>
      <t>Software</t>
    </r>
    <r>
      <rPr>
        <sz val="11"/>
        <color theme="1"/>
        <rFont val="Calibri Light"/>
        <family val="2"/>
        <charset val="238"/>
      </rPr>
      <t xml:space="preserve">
Epson INstallNavi and Windows Drivers for C7500
</t>
    </r>
  </si>
  <si>
    <r>
      <rPr>
        <b/>
        <sz val="11"/>
        <color theme="1"/>
        <rFont val="Calibri Light"/>
        <family val="2"/>
        <charset val="238"/>
      </rPr>
      <t>Native drivers</t>
    </r>
    <r>
      <rPr>
        <sz val="11"/>
        <color theme="1"/>
        <rFont val="Calibri Light"/>
        <family val="2"/>
        <charset val="238"/>
      </rPr>
      <t xml:space="preserve">
Native drivers (downloadable from the software vendor’s website NiceLabel, Codesoft, BarTender) use ESC/Label to allow software applications to make use of all key features of the ColorWorks C7500 Series.</t>
    </r>
  </si>
  <si>
    <t>Color Management / SoftRIP</t>
  </si>
  <si>
    <r>
      <t>Wasatch Label Edition - for EPSON C7500/C7500G.
Wasatch LE allows to manage the color by substituting spot colors (RGB, CMYK, LAB).
The program uses preloaded profiles for most inkjet materials. It is possible to create special profiles for the customer.</t>
    </r>
    <r>
      <rPr>
        <b/>
        <sz val="11"/>
        <color theme="1"/>
        <rFont val="Calibri Light"/>
        <family val="2"/>
        <charset val="238"/>
      </rPr>
      <t xml:space="preserve"> End-User Price: 1200 EUR</t>
    </r>
    <r>
      <rPr>
        <sz val="11"/>
        <color theme="1"/>
        <rFont val="Calibri Light"/>
        <family val="2"/>
        <charset val="238"/>
      </rPr>
      <t xml:space="preserve">
</t>
    </r>
  </si>
  <si>
    <t>EPSON C7500 Extended Warranty</t>
  </si>
  <si>
    <t>Standard warranty of the printer is 1 year or 500km of accumulated printed length, whichever comes first</t>
  </si>
  <si>
    <t>Extended warranty for next 12 months (24 months)</t>
  </si>
  <si>
    <t>Extended warranty to 36 months</t>
  </si>
  <si>
    <t>Marek Gaweł</t>
  </si>
  <si>
    <t>Product Manager</t>
  </si>
  <si>
    <t>mobile +48 572 337 916</t>
  </si>
  <si>
    <t>mgawel@etisoft.com.pl</t>
  </si>
  <si>
    <t>EPSON Printers</t>
  </si>
  <si>
    <t>EPSON printers</t>
  </si>
  <si>
    <t>New prices for Zebra printers</t>
  </si>
  <si>
    <t>Zebra printers: ZT600, ZT510, ZD420, ZD620</t>
  </si>
  <si>
    <t>Remoded Zebra LP2824 Plus</t>
  </si>
  <si>
    <t>New prices for Printronix AutoID printes</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</si>
  <si>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</si>
  <si>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</si>
  <si>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</si>
  <si>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</si>
  <si>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</si>
  <si>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</si>
  <si>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</si>
  <si>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</si>
  <si>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</si>
  <si>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</si>
  <si>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</si>
  <si>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</si>
  <si>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</si>
  <si>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</si>
  <si>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</si>
  <si>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</si>
  <si>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</si>
  <si>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</si>
  <si>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</si>
  <si>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</si>
  <si>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</si>
  <si>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</si>
  <si>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</si>
  <si>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</si>
  <si>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</si>
  <si>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</si>
  <si>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</si>
  <si>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</si>
  <si>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</si>
  <si>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</si>
  <si>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</si>
  <si>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</si>
  <si>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</si>
  <si>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</si>
  <si>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</si>
  <si>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</si>
  <si>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</si>
  <si>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</si>
  <si>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</si>
  <si>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</si>
  <si>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</si>
  <si>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</si>
  <si>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</si>
  <si>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</si>
  <si>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</si>
  <si>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</si>
  <si>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</si>
  <si>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</si>
  <si>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</si>
  <si>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</si>
  <si>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</si>
  <si>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</si>
  <si>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</si>
  <si>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</si>
  <si>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</si>
  <si>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</si>
  <si>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</si>
  <si>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</si>
  <si>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</si>
  <si>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</si>
  <si>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</si>
  <si>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</si>
  <si>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</si>
  <si>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</si>
  <si>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</si>
  <si>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</si>
  <si>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</si>
  <si>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</si>
  <si>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</si>
  <si>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</si>
  <si>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</si>
  <si>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</si>
  <si>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</si>
  <si>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</si>
  <si>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P1083320-032</t>
  </si>
  <si>
    <t>Kit Platen Roller ZT610</t>
  </si>
  <si>
    <t>P1083320-033</t>
  </si>
  <si>
    <t>Kit Platen Roller ZT620</t>
  </si>
  <si>
    <t>P1083347-005</t>
  </si>
  <si>
    <t>Kit Printhead 203 dpi ZT510</t>
  </si>
  <si>
    <t>P1083347-006</t>
  </si>
  <si>
    <t>Kit Printhead 300 dpi ZT510</t>
  </si>
  <si>
    <t>P1083347-012</t>
  </si>
  <si>
    <t>Kit Platen Roller ZT510</t>
  </si>
  <si>
    <t>ZT600 - Accessories</t>
  </si>
  <si>
    <t>ZD420</t>
  </si>
  <si>
    <t>ZD620</t>
  </si>
  <si>
    <t>ZD62042-T0EF00EZ</t>
  </si>
  <si>
    <t>ZD620, 4" TT Printer, 203 dpi, with BTLE, USB, USB Host, Serial &amp; Ethernet</t>
  </si>
  <si>
    <t>ZD62042-T0EL02EZ</t>
  </si>
  <si>
    <t>ZD620, 4" TT Printer, 203 dpi, with BTLE, USB, USB Host, Serial, Ethernet, WLAN &amp; BT</t>
  </si>
  <si>
    <t>ZD62042-T1EF00EZ</t>
  </si>
  <si>
    <t>ZD620, 4" TT Printer, 203 dpi, with Peel, BTLE, USB, USB Host, Serial &amp; Ethernet</t>
  </si>
  <si>
    <t>ZD62042-T2EF00EZ</t>
  </si>
  <si>
    <t>ZD620, 4" TT Printer, 203 dpi, with Cutter, BTLE, USB, USB Host, Serial &amp; Ethernet</t>
  </si>
  <si>
    <t>ZD62043-T0EF00EZ</t>
  </si>
  <si>
    <t>ZD620, 4" TT Printer, 300 dpi, with BTLE, USB, USB Host, Serial &amp; Ethernet</t>
  </si>
  <si>
    <t>ZD62043-T0EL02EZ</t>
  </si>
  <si>
    <t>ZD620, 4" TT Printer, 300 dpi, with BTLE, USB, USB Host, Serial, Ethernet, WLAN &amp; BT</t>
  </si>
  <si>
    <t>ZD62043-T1EF00EZ</t>
  </si>
  <si>
    <t>ZD620, 4" TT Printer, 300 dpi, with Peel, BTLE, USB, USB Host, Serial &amp; Ethernet</t>
  </si>
  <si>
    <t>ZD62043-T2EF00EZ</t>
  </si>
  <si>
    <t>ZD620, 4" TT Printer, 300 dpi, with Cutter, BTLE, USB, USB Host, Serial &amp; Ethernet</t>
  </si>
  <si>
    <t>ZD62142-T0EF00EZ</t>
  </si>
  <si>
    <t>ZD620 with LCD, 4" TT Printer, 203 dpi, with BTLE, USB, USB Host, Serial &amp; Ethernet</t>
  </si>
  <si>
    <t>ZD62142-T0EL02EZ</t>
  </si>
  <si>
    <t>ZD620 with LCD, 4" TT Printer, 203 dpi, with BTLE, USB, USB Host, Serial, Ethernet, WLAN &amp; BT</t>
  </si>
  <si>
    <t>ZD62142-T1EF00EZ</t>
  </si>
  <si>
    <t>ZD620 with LCD, 4" TT Printer, 203 dpi, with Peel, BTLE, USB, USB Host, Serial &amp; Ethernet</t>
  </si>
  <si>
    <t>ZD62142-T1EL02EZ</t>
  </si>
  <si>
    <t>ZD620 with LCD, 4" TT Printer, 203 dpi, with Peel, BTLE, USB, USB Host, Serial, Ethernet, WLAN &amp; BT</t>
  </si>
  <si>
    <t>ZD62142-T2EF00EZ</t>
  </si>
  <si>
    <t>ZD620 with LCD, 4" TT Printer, 203 dpi, with Cutter, BTLE, USB, USB Host, Serial &amp; Ethernet</t>
  </si>
  <si>
    <t>ZD62142-T2EL02EZ</t>
  </si>
  <si>
    <t>ZD620 with LCD, 4" TT Printer, 203 dpi, with Cutter, BTLE, USB, USB Host, Serial, Ethernet, WLAN &amp; BT</t>
  </si>
  <si>
    <t>ZD62143-T0EF00EZ</t>
  </si>
  <si>
    <t>ZD620 with LCD, 4" TT Printer, 300 dpi, with BTLE, USB, USB Host, Serial &amp; Ethernet</t>
  </si>
  <si>
    <t>ZD62143-T0EL02EZ</t>
  </si>
  <si>
    <t>ZD620 with LCD, 4" TT Printer, 300 dpi, with BTLE, USB, USB Host, Serial, Ethernet, WLAN &amp; BT</t>
  </si>
  <si>
    <t>ZD62143-T1EF00EZ</t>
  </si>
  <si>
    <t>ZD620 with LCD, 4" TT Printer, 300 dpi, with Peel, BTLE, USB, USB Host, Serial &amp; Ethernet</t>
  </si>
  <si>
    <t>ZD62143-T1EL02EZ</t>
  </si>
  <si>
    <t>ZD620 with LCD, 4" TT Printer, 300 dpi, with Peel, BTLE, USB, USB Host, Serial, Ethernet, WLAN &amp; BT</t>
  </si>
  <si>
    <t>ZD62143-T2EF00EZ</t>
  </si>
  <si>
    <t>ZD620 with LCD, 4" TT Printer, 300 dpi, with Cutter, BTLE, USB, USB Host, Serial &amp; Ethernet</t>
  </si>
  <si>
    <t>ZD62143-T2EL02EZ</t>
  </si>
  <si>
    <t>ZD620 with LCD, 4" TT Printer, 300 dpi, with Cutter, BTLE, USB, USB Host, Serial, Ethernet, WLAN &amp; BT</t>
  </si>
  <si>
    <t>ZD62H42-T0EF00EZ</t>
  </si>
  <si>
    <t>ZD620 with LCD, 4" TT Healthcare Printer, 203 dpi, with BTLE, USB, USB Host, Serial &amp; Ethernet</t>
  </si>
  <si>
    <t>ZD62H42-T0EL02EZ</t>
  </si>
  <si>
    <t>ZD620 with LCD, 4" TT Healthcare Printer, 203 dpi, with BTLE, USB, USB Host, Serial, Ethernet, WLAN &amp; BT</t>
  </si>
  <si>
    <t>ZD62H43-T0EF00EZ</t>
  </si>
  <si>
    <t>ZD620 with LCD, 4" TT Healthcare Printer, 300 dpi, with BTLE, USB, USB Host, Serial &amp; Ethernet</t>
  </si>
  <si>
    <t>ZD62H43-T0EL02EZ</t>
  </si>
  <si>
    <t>ZD620 with LCD, 4" TT Healthcare Printer, 300 dpi, with BTLE, USB, USB Host, Serial, Ethernet, WLAN &amp; BT</t>
  </si>
  <si>
    <t>ZD410 - Accessories</t>
  </si>
  <si>
    <t>P1079903-010</t>
  </si>
  <si>
    <t>Printhead Assembly, Direct Thermal, 8 dots/mm (203 dpi), ZD410</t>
  </si>
  <si>
    <t>P1079903-011</t>
  </si>
  <si>
    <t>Printhead Assembly, Direct Thermal, 12 dots/mm (300 dpi), ZD410</t>
  </si>
  <si>
    <t>P1079903-003</t>
  </si>
  <si>
    <t>Platen Kit, Direct Thermal, ZD410</t>
  </si>
  <si>
    <t>ZD420 - Accessories</t>
  </si>
  <si>
    <t>ZD620 - Accessories</t>
  </si>
  <si>
    <t>P1080383-226</t>
  </si>
  <si>
    <t>Printhead Assembly, Thermal Transfer, 8 dots/mm (203 dpi), ZD420/ZD620</t>
  </si>
  <si>
    <t>P1080383-227</t>
  </si>
  <si>
    <t>Printhead Assembly, Thermal Transfer, 12 dots/mm (300 dpi), ZD420/ZD620</t>
  </si>
  <si>
    <t>P1080383-222</t>
  </si>
  <si>
    <t>Platen Kit, Thermal Transfer, 8 dots/mm (203 dpi), ZD420/ZD620</t>
  </si>
  <si>
    <t>P1080383-223</t>
  </si>
  <si>
    <t>Platen Kit, Thermal Transfer, 12 dots/mm (300 dpi), ZD420/ZD620</t>
  </si>
  <si>
    <t>New prices for Citizen printers and accessories</t>
  </si>
  <si>
    <t>T-2000412 Programmable keyboard</t>
  </si>
  <si>
    <t>New prices for Citizen CL-S6621</t>
  </si>
  <si>
    <t>MX240P Series</t>
  </si>
  <si>
    <t>512MB SDRAM, 512MB Flash, RS-232, Ethernet, USB 2.0, USB Host x2, microSD card reader for memory expansion, WiFi slot-in, Windows labeling software CD, QIG, USB cable, Power cord</t>
  </si>
  <si>
    <t>MX240P thermal transfer label printer, 203 dpi, 18 ips</t>
  </si>
  <si>
    <t>MX340P thermal transfer label printer, 300 dpi, 14 ips</t>
  </si>
  <si>
    <t>MX640P thermal transfer label printer, 600 dpi, 6 ips</t>
  </si>
  <si>
    <t>INTERFACES</t>
  </si>
  <si>
    <t>98-0510055-00LF</t>
  </si>
  <si>
    <t>GPIO interface (including parallel port) assembly (dealer option)</t>
  </si>
  <si>
    <t>99-125A041-00LF</t>
  </si>
  <si>
    <t>External Bluetooth module (user option)</t>
  </si>
  <si>
    <t>98-0510095-00LF</t>
  </si>
  <si>
    <t>MX / MT slot-in WiFi a/b/g/n module (w/antenna)</t>
  </si>
  <si>
    <t>CABLES</t>
  </si>
  <si>
    <t>72-0010030-00LF</t>
  </si>
  <si>
    <t>USB – beige, 1.5 m</t>
  </si>
  <si>
    <t>72-0050002-00LF</t>
  </si>
  <si>
    <t>Serial – gray, 1.8 m, 9 pin</t>
  </si>
  <si>
    <t>72-0010001-00LF</t>
  </si>
  <si>
    <t>Parallel – beige, 1.8 m</t>
  </si>
  <si>
    <t>PRINTHEAD</t>
  </si>
  <si>
    <t>98-0510090-00LF</t>
  </si>
  <si>
    <t>Print head module (203 dpi)</t>
  </si>
  <si>
    <t>98-0510090-01LF</t>
  </si>
  <si>
    <t>Print head module (300 dpi)</t>
  </si>
  <si>
    <t>98-0510090-02LF</t>
  </si>
  <si>
    <t>Print head module (600 dpi)</t>
  </si>
  <si>
    <t>OPTION AND ACCESSORIES</t>
  </si>
  <si>
    <t>Peel-off module (dealer option)</t>
  </si>
  <si>
    <t>Guillotine cutter module (dealer option)</t>
  </si>
  <si>
    <t>98-0510063-00LF</t>
  </si>
  <si>
    <t>Internal Rewinding Kit (Label Rewinder up to 8" diameter) (factory option)</t>
  </si>
  <si>
    <t>MH240 Series</t>
  </si>
  <si>
    <t>MH240T thermal transfer printer, 203 dpi, 14 ips - with LCD &amp; Touchscreen</t>
  </si>
  <si>
    <t>MH240P thermal transfer printer, 203 dpi, 14 ips - with LCD &amp; Touchscreen</t>
  </si>
  <si>
    <t>MH340T thermal transfer printer, 300 dpi, 12 ips - with LCD &amp; Touchscreen</t>
  </si>
  <si>
    <t>MH340P thermal transfer printer, 300 dpi, 12 ips - with LCD &amp; Touchscreen</t>
  </si>
  <si>
    <t>MH640T thermal transfer printer, 600 dpi, 6 ips with LCD &amp; Touchscreen</t>
  </si>
  <si>
    <t>MH640P thermal transfer printer, 600 dpi, 6 ips - with LCD &amp; Touchscreen</t>
  </si>
  <si>
    <t>98-0600022-00LF</t>
  </si>
  <si>
    <t>203 DPI TPH assembly</t>
  </si>
  <si>
    <t>98-0600022-01LF</t>
  </si>
  <si>
    <t>300 DPI TPH assembly</t>
  </si>
  <si>
    <t>98-0600022-02LF</t>
  </si>
  <si>
    <t>600 DPI TPH assembly</t>
  </si>
  <si>
    <t>98-0600055-00LF</t>
  </si>
  <si>
    <t>GPIO interface assembly (including parallel port)</t>
  </si>
  <si>
    <t>98-0510102-00LF</t>
  </si>
  <si>
    <t>MT / MX / MH slot-in WiFi a/b/g/n module (w/antenna)</t>
  </si>
  <si>
    <t>GPIO with multi-interface board assembly</t>
  </si>
  <si>
    <t>Peel-Off Module with liner take-up rewinder</t>
  </si>
  <si>
    <t>TTP-2610MT Series</t>
  </si>
  <si>
    <t>256MB SDRAM, 512MB Flash, LCD, Internal Ethernet, RS-232, Centronics, USB 2.0, USB host, SD card slot for memory expansion, Windows labeling software CD, QIG, USB cable, Power cord, Ribbon take-up paper core</t>
  </si>
  <si>
    <t>98-0410061-00LF</t>
  </si>
  <si>
    <t>98-0410061-01LF</t>
  </si>
  <si>
    <t>98-0410042-00LF</t>
  </si>
  <si>
    <t>Heavy duty cutter module</t>
  </si>
  <si>
    <t>TTP-286MT Series</t>
  </si>
  <si>
    <t>TTP-286MT thermal transfer label printer, 200 dpi, 6 ips</t>
  </si>
  <si>
    <t>TTP-384MT thermal transfer label printer, 300 dpi, 4 ips</t>
  </si>
  <si>
    <t>External Bluetooth module, need RS-232</t>
  </si>
  <si>
    <t>98-0350060-01LF</t>
  </si>
  <si>
    <t>98-0350060-00LF</t>
  </si>
  <si>
    <t>TSC Printers</t>
  </si>
  <si>
    <t>CipherLab terminals: 8470, 8700, 9300, 9600, CP50</t>
  </si>
  <si>
    <t>Printer services</t>
  </si>
  <si>
    <t>TSC Industrial Printers</t>
  </si>
  <si>
    <t>QuickLabel Printers</t>
  </si>
  <si>
    <t>TROJAN Printers</t>
  </si>
  <si>
    <t>New prices for Printronix printers</t>
  </si>
  <si>
    <t>New Printronix T4000 printer</t>
  </si>
  <si>
    <t>Accessories for TSC printers</t>
  </si>
  <si>
    <t>New TSC printers</t>
  </si>
  <si>
    <t>Minimum selling prices for EPSON printers</t>
  </si>
  <si>
    <t>New Citizen printers</t>
  </si>
  <si>
    <t>Removed 400dpi Citizen printhead</t>
  </si>
  <si>
    <t>Removed Zebra printers: 110Xi4, R110Xi4, 140Xi4, 170Xi4, 105SL, GK420 Healthcare</t>
  </si>
  <si>
    <t>Removed Honeywell printers</t>
  </si>
  <si>
    <t>New QuickLabel printers</t>
  </si>
  <si>
    <t>T-CL-E300B</t>
  </si>
  <si>
    <t>Citizen CL-E300 DT Printer Black, 203dpi</t>
  </si>
  <si>
    <t>T-CL-E300W</t>
  </si>
  <si>
    <t>Citizen CL-E300 DT Printer White, 203dpi</t>
  </si>
  <si>
    <t>T-CL-E300B-C</t>
  </si>
  <si>
    <t>Citizen CL-E300 DT Printer Black, 203dpi, POS Cutter</t>
  </si>
  <si>
    <t>T-CL-E300B-BC</t>
  </si>
  <si>
    <t>Citizen CL-E300 DT Printer Black, 203dpi, Barcode Cutter</t>
  </si>
  <si>
    <t>T-CL-E303B-C</t>
  </si>
  <si>
    <t>Citizen CL-E303 DT Printer Black, 300dpi, POS Cutter</t>
  </si>
  <si>
    <t>T-CL-E303B-BC</t>
  </si>
  <si>
    <t>Citizen CL-E303 DT Printer Black, 300dpi, Barcode Cutter</t>
  </si>
  <si>
    <t>T-CL-E321B</t>
  </si>
  <si>
    <t>Citizen CL-E321 TT Printer Black, 203dpi</t>
  </si>
  <si>
    <t>T-CL-E321W</t>
  </si>
  <si>
    <t>Citizen CL-E321 TT Printer White, 203dpi</t>
  </si>
  <si>
    <t>T-CL-E321B-BC</t>
  </si>
  <si>
    <t>Citizen CL-E321 TT Printer Black, 203dpi, Barcode Cutter</t>
  </si>
  <si>
    <t>T-CL-E331B</t>
  </si>
  <si>
    <t>Citizen CL-E331 TT Printer Black, 300dpi</t>
  </si>
  <si>
    <t>T-CL-E331W</t>
  </si>
  <si>
    <t>Citizen CL-E331 TT Printer White, 300dpi</t>
  </si>
  <si>
    <t>T-CL-E331B-BC</t>
  </si>
  <si>
    <t>Citizen CL-E331 TT Printer Black, 300dpi, Barcode Cutter</t>
  </si>
  <si>
    <t>PEX-1000</t>
  </si>
  <si>
    <t>Print Engine, 512MB SDRAM, 512MB Flash, RS-232, Ethernet, USB 2.0, USB host*1, GPIO + Centronics, micro SD card reader for memory expansion, 3.5““ color LCD, peel-off, Windows labeling software CD, Quick Installation guide (QIG), USB cable, Power cord</t>
  </si>
  <si>
    <t>99-081A001-0002</t>
  </si>
  <si>
    <t>PEX-1120 Left Hand, 203 dpi, 18 ips</t>
  </si>
  <si>
    <t>99-081A002-0002</t>
  </si>
  <si>
    <t>PEX-1130 Left Hand, 300 dpi, 14 ips</t>
  </si>
  <si>
    <t>99-081A003-0002</t>
  </si>
  <si>
    <t>PEX-1160 Left Hand, 600 dpi, 6 ips</t>
  </si>
  <si>
    <t>99-081A004-0002</t>
  </si>
  <si>
    <t>PEX-1220 Right Hand, 203 dpi, 18 ips</t>
  </si>
  <si>
    <t>99-081A005-0002</t>
  </si>
  <si>
    <t>PEX-1230 Right Hand, 300 dpi, 14 ips</t>
  </si>
  <si>
    <t>99-081A006-0002</t>
  </si>
  <si>
    <t>PEX-1260 Right Hand, 600 dpi, 6 ips</t>
  </si>
  <si>
    <t>98-0480047-13LF</t>
  </si>
  <si>
    <t>Internal Bluetooth module (factory option)</t>
  </si>
  <si>
    <t>98-0510052-20LF</t>
  </si>
  <si>
    <r>
      <t>802.11 a/b/g/n wireless module (factory option)</t>
    </r>
    <r>
      <rPr>
        <b/>
        <sz val="8"/>
        <color rgb="FFFF0000"/>
        <rFont val="Arial"/>
        <family val="2"/>
        <charset val="238"/>
      </rPr>
      <t>*1</t>
    </r>
  </si>
  <si>
    <t>72-0510017-00LF</t>
  </si>
  <si>
    <r>
      <t>Antenna for wireless (factory option)</t>
    </r>
    <r>
      <rPr>
        <b/>
        <sz val="8"/>
        <color rgb="FFFF0000"/>
        <rFont val="Arial"/>
        <family val="2"/>
        <charset val="238"/>
      </rPr>
      <t>*2</t>
    </r>
  </si>
  <si>
    <t>USB – 1.5 m / beige</t>
  </si>
  <si>
    <t>Serial – 1.8 m, 9 pin / beige</t>
  </si>
  <si>
    <t>Parallel – 1.8 m / beige</t>
  </si>
  <si>
    <t>Printhead module (203 dpi)</t>
  </si>
  <si>
    <t>Printhead module (300 dpi)</t>
  </si>
  <si>
    <t>Printhead module (600 dpi)</t>
  </si>
  <si>
    <r>
      <rPr>
        <sz val="8"/>
        <color rgb="FFFF0000"/>
        <rFont val="Arial"/>
        <family val="2"/>
        <charset val="238"/>
      </rPr>
      <t>*1</t>
    </r>
    <r>
      <rPr>
        <sz val="8"/>
        <rFont val="Arial"/>
        <family val="2"/>
        <charset val="238"/>
      </rPr>
      <t>: to be ordered with *2 and vice versa</t>
    </r>
  </si>
  <si>
    <r>
      <rPr>
        <sz val="8"/>
        <color rgb="FFFF0000"/>
        <rFont val="Arial"/>
        <family val="2"/>
        <charset val="238"/>
      </rPr>
      <t>*2</t>
    </r>
    <r>
      <rPr>
        <sz val="8"/>
        <rFont val="Arial"/>
        <family val="2"/>
        <charset val="238"/>
      </rPr>
      <t>: to be ordered with *1 and vice versa</t>
    </r>
  </si>
  <si>
    <t>Internal Bluetooth module (dealer option)</t>
  </si>
  <si>
    <t>98-0510060-10LF</t>
  </si>
  <si>
    <t>Peel-off kit (dealer option)</t>
  </si>
  <si>
    <t>98-0510056-10LF</t>
  </si>
  <si>
    <t>98-0510099-10LF</t>
  </si>
  <si>
    <t>Heavy Duty Guillotine Cutter Module (dealer option)</t>
  </si>
  <si>
    <r>
      <t xml:space="preserve">MH240P: </t>
    </r>
    <r>
      <rPr>
        <sz val="8"/>
        <color theme="1"/>
        <rFont val="Arial"/>
        <family val="2"/>
        <charset val="238"/>
      </rPr>
      <t>Internal Rewinder, supporting 8“ OD full roll (MH240P/MH340P/MH640P only)</t>
    </r>
  </si>
  <si>
    <t>STANDARD ACCESSORIES: QIG, USB cable, Power cord</t>
  </si>
  <si>
    <t>Advanced MH240T Series</t>
  </si>
  <si>
    <t>Premium MH240P Series</t>
  </si>
  <si>
    <t>Bluetooth module (user option), needs RS-232</t>
  </si>
  <si>
    <t>98-0600043-10LF</t>
  </si>
  <si>
    <t>98-0600026-00LF</t>
  </si>
  <si>
    <t>Peel-off module module (dealer option) (MH240/MH240T Series only)</t>
  </si>
  <si>
    <t>98-0600035-00LF</t>
  </si>
  <si>
    <t>Internal Rewinder Ass‘y (MH240P Series only)</t>
  </si>
  <si>
    <t>98-0600032-10LF</t>
  </si>
  <si>
    <t>Guillotine cutter module (full cut) (dealer option)</t>
  </si>
  <si>
    <t>98-0600064-00LF</t>
  </si>
  <si>
    <t>Care label cutter module (dealer option)</t>
  </si>
  <si>
    <t>Guillotine cutter module (full cut) (user option)</t>
  </si>
  <si>
    <t>Peel-off module with liner take-up rewinder (dealer option)</t>
  </si>
  <si>
    <t>TTP-2610MT, 203 dpi, 12 ips</t>
  </si>
  <si>
    <t>TTP-368MT, 300 dpi, 10 ips</t>
  </si>
  <si>
    <t>Slot-in WiFi a/b/g/n module (w/antenna) (dealer option)</t>
  </si>
  <si>
    <t>98-0410074-20LF</t>
  </si>
  <si>
    <t>Regular cutter (Rotary cutter)</t>
  </si>
  <si>
    <t>98-0350061-10LF</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</si>
  <si>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</si>
  <si>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</si>
  <si>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</si>
  <si>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</si>
  <si>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99-068A001-0202</t>
  </si>
  <si>
    <t>MB240T, 203 dpi, 8 ips</t>
  </si>
  <si>
    <t>99-068A002-0202</t>
  </si>
  <si>
    <t>MB340T, 300 dpi, 6 ips</t>
  </si>
  <si>
    <t>Slot-in a/b/g/n Wi-Fi module (dealer &amp; user option)</t>
  </si>
  <si>
    <t>98-0680057-00LF</t>
  </si>
  <si>
    <t>Internal Bluetooth 4.2 module (dealer option)</t>
  </si>
  <si>
    <t>98-0680033-00LF</t>
  </si>
  <si>
    <t>GPIO (dealer option)* (*void Wi-Fi)</t>
  </si>
  <si>
    <t>98-0680031-00LF</t>
  </si>
  <si>
    <t>98-0680031-01LF</t>
  </si>
  <si>
    <t>98-0680016-00LF</t>
  </si>
  <si>
    <t>98-0680017-00LF</t>
  </si>
  <si>
    <t>98-0680019-00LF</t>
  </si>
  <si>
    <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</si>
  <si>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</si>
  <si>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</si>
  <si>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</si>
  <si>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</si>
  <si>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</si>
  <si>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</si>
  <si>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</si>
  <si>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</si>
  <si>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</si>
  <si>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</si>
  <si>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</si>
  <si>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</si>
  <si>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Xi4 - Accessories</t>
  </si>
  <si>
    <t>ZT510 - Accessories</t>
  </si>
  <si>
    <t>ZT410 - Accessories</t>
  </si>
  <si>
    <t>ZT420 - Accessories</t>
  </si>
  <si>
    <t>P1025950-019</t>
  </si>
  <si>
    <t>ZD42042-D0E000EZ</t>
  </si>
  <si>
    <t>ZD420 Desktop Printer, 4" Direct Thermal, 203 dpi, with USB &amp; USB Host</t>
  </si>
  <si>
    <t>ZD42042-D0EE00EZ</t>
  </si>
  <si>
    <t>ZD420 Desktop Printer, 4" Direct Thermal, 203 dpi, with BTLE, USB, USB Host &amp; Ethernet</t>
  </si>
  <si>
    <t>ZD42042-D0EW02EZ</t>
  </si>
  <si>
    <t>ZD420 Desktop Printer, 4" Direct Thermal, 203 dpi, with BTLE, USB, USB Host, WLAN &amp; Bluetooth</t>
  </si>
  <si>
    <t>ZD42043-D0E000EZ</t>
  </si>
  <si>
    <t>ZD420 Desktop Printer, 4" Direct Thermal, 300 dpi, with USB &amp; USB Host</t>
  </si>
  <si>
    <t>ZD42043-D0EE00EZ</t>
  </si>
  <si>
    <t>ZD420 Desktop Printer, 4" Direct Thermal, 300 dpi, with BTLE, USB, USB Host &amp; Ethernet</t>
  </si>
  <si>
    <t>ZD42043-D0EW02EZ</t>
  </si>
  <si>
    <t>ZD420 Desktop Printer, 4" Direct Thermal, 300 dpi, with BTLE, USB, USB Host, WLAN &amp; Bluetooth</t>
  </si>
  <si>
    <t>ZD42H42-D0EE00EZ</t>
  </si>
  <si>
    <t>ZD420 Healthcare Printer, 4" Direct Thermal, 203 dpi, with BTLE, USB, USB Host &amp; Ethernet</t>
  </si>
  <si>
    <t>ZD42H42-D0EW02EZ</t>
  </si>
  <si>
    <t>ZD420 Healthcare Printer, 4" Direct Thermal, 203 dpi, with BTLE, USB, USB Host, WLAN &amp; Bluetooth</t>
  </si>
  <si>
    <t>ZD42H43-D0EE00EZ</t>
  </si>
  <si>
    <t>ZD420 Healthcare Printer, 4" Direct Thermal, 300 dpi, with BTLE, USB, USB Host &amp; Ethernet</t>
  </si>
  <si>
    <t>ZD42H43-D0EW02EZ</t>
  </si>
  <si>
    <t>ZD420 Healthcare Printer, 4" Direct Thermal, 300 dpi, with BTLE, USB, USB Host, WLAN &amp; Bluetooth</t>
  </si>
  <si>
    <t>ZD42L42-D0EE00EZ</t>
  </si>
  <si>
    <t>ZD420 Lockable Printer, 4" Direct Thermal, 203 dpi, with BTLE, USB, USB Host &amp; Ethernet</t>
  </si>
  <si>
    <t>ZD42L42-D0EW02EZ</t>
  </si>
  <si>
    <t>ZD420 Lockable Printer, 4" Direct Thermal, 203 dpi, with BTLE, USB, USB Host, WLAN &amp; Bluetooth</t>
  </si>
  <si>
    <t>ZD42L43-D0EE00EZ</t>
  </si>
  <si>
    <t>ZD420 Lockable Printer, 4" Direct Thermal, 300 dpi, with BTLE, USB, USB Host &amp; Ethernet</t>
  </si>
  <si>
    <t>ZD42L43-D0EW02EZ</t>
  </si>
  <si>
    <t>ZD420 Lockable Printer, 4" Direct Thermal, 300 dpi, with BTLE, USB, USB Host, WLAN &amp; Bluetooth</t>
  </si>
  <si>
    <t>ZD42042-T0E000EZ</t>
  </si>
  <si>
    <t>ZD420 Desktop Printer, 4" Thermal Transfer, 203 dpi, with USB &amp; USB Host</t>
  </si>
  <si>
    <t>ZD42042-T0EE00EZ</t>
  </si>
  <si>
    <t>ZD420 Desktop Printer, 4" Thermal Transfer, 203 dpi, with BTLE, USB, USB Host &amp; Ethernet</t>
  </si>
  <si>
    <t>ZD42042-T0EW02EZ</t>
  </si>
  <si>
    <t>ZD420 Desktop Printer, 4" Thermal Transfer, 203 dpi, with BTLE, USB, USB Host, WLAN &amp; Bluetooth</t>
  </si>
  <si>
    <t>ZD42043-T0E000EZ</t>
  </si>
  <si>
    <t>ZD420 Desktop Printer, 4" Thermal Transfer, 300 dpi, with USB &amp; USB Host</t>
  </si>
  <si>
    <t>ZD42043-T0EE00EZ</t>
  </si>
  <si>
    <t>ZD420 Desktop Printer, 4" Thermal Transfer, 300 dpi, with BTLE, USB, USB Host &amp; Ethernet</t>
  </si>
  <si>
    <t>ZD42043-T0EW02EZ</t>
  </si>
  <si>
    <t>ZD420 Desktop Printer, 4" Thermal Transfer, 300 dpi, with BTLE, USB, USB Host, WLAN &amp; Bluetooth</t>
  </si>
  <si>
    <t>ZD42H42-T0EE00EZ</t>
  </si>
  <si>
    <t>ZD420 Healthcare Printer, 4" Thermal Transfer, 203 dpi, with BTLE, USB, USB Host &amp; Ethernet</t>
  </si>
  <si>
    <t>ZD42H42-T0EW02EZ</t>
  </si>
  <si>
    <t>ZD420 Healthcare Printer, 4" Thermal Transfer, 203 dpi, with BTLE, USB, USB Host, WLAN &amp; Bluetooth</t>
  </si>
  <si>
    <t>ZD42H43-T0EE00EZ</t>
  </si>
  <si>
    <t>ZD420 Healthcare Printer, 4" Thermal Transfer, 300 dpi, with BTLE, USB, USB Host &amp; Ethernet</t>
  </si>
  <si>
    <t>ZD42H43-T0EW02EZ</t>
  </si>
  <si>
    <t>ZD420 Healthcare Printer, 4" Thermal Transfer, 300 dpi, with BTLE, USB, USB Host, WLAN &amp; Bluetooth</t>
  </si>
  <si>
    <t>P1080383-415</t>
  </si>
  <si>
    <t>Printhead Assembly, Direct Thermal, 8 dots/mm (203 dpi), ZD420/ZD620</t>
  </si>
  <si>
    <t>P1080383-416</t>
  </si>
  <si>
    <t>Printhead Assembly, Direct Thermal, 12 dots/mm (300 dpi), ZD420/ZD620</t>
  </si>
  <si>
    <t>P1080383-413</t>
  </si>
  <si>
    <t>Platen Kit, Direct Thermal, 8 dots/mm (203 dpi), ZD420/ZD620</t>
  </si>
  <si>
    <t>P1080383-414</t>
  </si>
  <si>
    <t>Platen Kit, Direct Thermal, 12 dots/mm (300 dpi), ZD420/ZD620</t>
  </si>
  <si>
    <r>
      <t xml:space="preserve">IPDS with Standard Emulations </t>
    </r>
    <r>
      <rPr>
        <b/>
        <sz val="8"/>
        <color rgb="FFFF0000"/>
        <rFont val="Arial"/>
        <family val="2"/>
        <charset val="238"/>
      </rPr>
      <t>1</t>
    </r>
  </si>
  <si>
    <t>Online Data Validation (ODV-1D)</t>
  </si>
  <si>
    <r>
      <t>Online Data Validation (ODV-2D)</t>
    </r>
    <r>
      <rPr>
        <b/>
        <sz val="8"/>
        <color rgb="FFFF0000"/>
        <rFont val="Arial"/>
        <family val="2"/>
        <charset val="238"/>
      </rPr>
      <t>*</t>
    </r>
  </si>
  <si>
    <t>1 Only available with 300 dpi printers</t>
  </si>
  <si>
    <t>* ODV-2D is only available as a factory installed option with the T82X4 and T83X4 models without the Cutter option and is restricted for sell and service to partners who have engineers who have attended and passed the dedicated ODV-2D training course.</t>
  </si>
  <si>
    <r>
      <t xml:space="preserve">IPDS with Standard Emulations </t>
    </r>
    <r>
      <rPr>
        <b/>
        <sz val="8"/>
        <color rgb="FFFF0000"/>
        <rFont val="Arial"/>
        <family val="2"/>
        <charset val="238"/>
      </rPr>
      <t>3, 4</t>
    </r>
  </si>
  <si>
    <r>
      <t xml:space="preserve">6" Rewinder/Peel </t>
    </r>
    <r>
      <rPr>
        <b/>
        <sz val="8"/>
        <color rgb="FFFF0000"/>
        <rFont val="Arial"/>
        <family val="2"/>
        <charset val="238"/>
      </rPr>
      <t>1</t>
    </r>
  </si>
  <si>
    <r>
      <t xml:space="preserve">6" Rewinder/Batch </t>
    </r>
    <r>
      <rPr>
        <b/>
        <sz val="8"/>
        <color rgb="FFFF0000"/>
        <rFont val="Arial"/>
        <family val="2"/>
        <charset val="238"/>
      </rPr>
      <t>1</t>
    </r>
  </si>
  <si>
    <t>UHF RFID</t>
  </si>
  <si>
    <r>
      <t xml:space="preserve">EU </t>
    </r>
    <r>
      <rPr>
        <b/>
        <sz val="8"/>
        <color rgb="FFFF0000"/>
        <rFont val="Arial"/>
        <family val="2"/>
        <charset val="238"/>
      </rPr>
      <t>6</t>
    </r>
  </si>
  <si>
    <t>1 Not available with RFID</t>
  </si>
  <si>
    <t>3 IPDS only available with 300 dpi printers</t>
  </si>
  <si>
    <t>4 Printer ships with SPX key for activation</t>
  </si>
  <si>
    <t>5 Only one communication interface option allowed</t>
  </si>
  <si>
    <t>7 Not available with ODV</t>
  </si>
  <si>
    <t>PTX T4000</t>
  </si>
  <si>
    <t>T42X4</t>
  </si>
  <si>
    <t>T4000 Thermal Transfer Printer (4'' wide, 203dpi)</t>
  </si>
  <si>
    <t>T43X4</t>
  </si>
  <si>
    <t>T4000 Thermal Transfer Printer (4'' wide, 300dpi)</t>
  </si>
  <si>
    <t>Comunication Interface</t>
  </si>
  <si>
    <t>Ethernet, USB Client, USB Host, Serial, Real Time Clock</t>
  </si>
  <si>
    <r>
      <t xml:space="preserve">WiFi (802.11a/b/g/n/ac) </t>
    </r>
    <r>
      <rPr>
        <b/>
        <sz val="8"/>
        <color rgb="FFFF0000"/>
        <rFont val="Arial"/>
        <family val="2"/>
        <charset val="238"/>
      </rPr>
      <t>1</t>
    </r>
  </si>
  <si>
    <r>
      <t xml:space="preserve">Bluetooth 4.2 </t>
    </r>
    <r>
      <rPr>
        <b/>
        <sz val="8"/>
        <color rgb="FFFF0000"/>
        <rFont val="Arial"/>
        <family val="2"/>
        <charset val="238"/>
      </rPr>
      <t>1</t>
    </r>
  </si>
  <si>
    <t>T43X4 300dpi</t>
  </si>
  <si>
    <t>1 Not available US, Canada, EU, China</t>
  </si>
  <si>
    <t>Kiaro!D Colour Inkjet Printer series with Pigment Ink</t>
  </si>
  <si>
    <t>T-42642500</t>
  </si>
  <si>
    <t>KIARO! D Label printer, print width 25mm - 105,9mm, integration in print and apply possible.
CQL-Pro License included</t>
  </si>
  <si>
    <t>T-42652500</t>
  </si>
  <si>
    <t>KIARO! 200 D Label printer, max. print width 212mm
CQL-Pro License included</t>
  </si>
  <si>
    <t>Kiaro! OPTIONS</t>
  </si>
  <si>
    <t>T-42643000</t>
  </si>
  <si>
    <t>High Speed Cutter for Kiaro!</t>
  </si>
  <si>
    <t>T-42703405</t>
  </si>
  <si>
    <t>RW-5.1 Label Rewinder for Kiaro! &amp; Kiaro! D label widths 25mm-120mm. Max OD 300mm with 3'' core</t>
  </si>
  <si>
    <t>T-42703205</t>
  </si>
  <si>
    <t>UW-5.1 Optional external Label Unwinder for Kiaro! &amp; Kiaro! D. Max. OD 300mm with 3"core</t>
  </si>
  <si>
    <t>T-42703550</t>
  </si>
  <si>
    <t>RW-K200 Kiaro! 200 label rewinder</t>
  </si>
  <si>
    <t>T-42643100</t>
  </si>
  <si>
    <t>External Control box for Integration of Kiaro! D into print and apply applications</t>
  </si>
  <si>
    <t>T-14863000</t>
  </si>
  <si>
    <t>Additional License for CQL Pro software for label printing with printmanager for Kiaro! K-100, Kiaro! K-50, Kiaro! K-200, Kiaro! K-100D, Kiaro! K-50D, Kiaro! K-200D, Kiaro QL-120, QL-30, QL-60, QL-111, QL-240, QL-800, QL4100Xe, Pronto! 482, 483, 486, 682, 863, T2C</t>
  </si>
  <si>
    <t>T-14863001</t>
  </si>
  <si>
    <t>Upgrade from CQL Omni to CQL Pro</t>
  </si>
  <si>
    <t>CONSUMABLES</t>
  </si>
  <si>
    <t>Minimum Order 1000€</t>
  </si>
  <si>
    <t>Cyan pigmented ink cartridge for Kiaro! D and Kiaro! 200D</t>
  </si>
  <si>
    <t>Magenta pigmented ink cartridge for Kiaro! D and Kiaro! 200D</t>
  </si>
  <si>
    <t>Yellow pigmented ink cartridge for Kiaro! D and Kiaro! 200D</t>
  </si>
  <si>
    <t>Black pigmented ink cartridge for Kiaro! D and Kiaro! 200D</t>
  </si>
  <si>
    <t>Kiaro! &amp; Kiaro! D Maintenance Cartridge, must be replaced periodically</t>
  </si>
  <si>
    <t>Kiaro! 200 &amp; 200D Maintenance Cartridge, must be replaced periodically</t>
  </si>
  <si>
    <t>Kiaro! QL-120 Inkjet Label printer</t>
  </si>
  <si>
    <t>T-42725100</t>
  </si>
  <si>
    <t>Kiaro! QL-120 Label printer - 25mm bis 105,9mm print width, automatic cutter and print speed up to 300mm/s
CQL-Pro License included</t>
  </si>
  <si>
    <t>External Control box for Integration of printer into print and apply applications</t>
  </si>
  <si>
    <t>Cyan water based ink cartridge for Kiaro! and Kiaro! 200</t>
  </si>
  <si>
    <t>Magenta water based ink cartridge for Kiaro! and Kiaro! 200</t>
  </si>
  <si>
    <t>Yellow water based ink cartridge for Kiaro! and Kiaro! 200</t>
  </si>
  <si>
    <t>Black water based ink cartridge for Kiaro! and Kiaro! 200</t>
  </si>
  <si>
    <t>QL-300 toner based colour printer</t>
  </si>
  <si>
    <t>T-43020014</t>
  </si>
  <si>
    <t>QL-300 four colour label printer (CMYK)
Includes: Printer, standard unwinder
Complete set of toner CMYK
Fuser, transferbelt, waste toner box
CQL-Pro License for label printing
Printer driver for Windows</t>
  </si>
  <si>
    <t>T-43020015</t>
  </si>
  <si>
    <t>QL-300s five colour label printer (CMYK plus white)
Includes: Printer, standard unwinder
Complete set of toner CMYK plus white
Fuser, transferbelt, waste toner box
CQL-Pro License for label printing
Printer driver for Windows</t>
  </si>
  <si>
    <t>OPTIONS</t>
  </si>
  <si>
    <t>T-NLDEXX001S</t>
  </si>
  <si>
    <t>NiceLabel Designer Express</t>
  </si>
  <si>
    <t>Additional License for CQL Pro software for label printing with printmanager for Kiaro! K-100, Kiaro! K-50, Kiaro! K-200, Kiaro! K-100D, Kiaro! K-50D, Kiaro! K-200D, Kiaro QL-120, QL-300, QL-30, QL-60, QL-111, QL-240, QL-800, QL4100Xe, Pronto! 482, 483, 486, 682, 863, T2C</t>
  </si>
  <si>
    <t>T-42703800</t>
  </si>
  <si>
    <t>RW-300 Label Rewinder for QL 300 (240V)</t>
  </si>
  <si>
    <t>T-42703805</t>
  </si>
  <si>
    <t>MR-300 Matrix Removal System for QL 300 (240V)</t>
  </si>
  <si>
    <t>T-14880004</t>
  </si>
  <si>
    <t>QL-300 toner cartridge magenta</t>
  </si>
  <si>
    <t>T-14880003</t>
  </si>
  <si>
    <t>QL-300 toner cartridge yellow</t>
  </si>
  <si>
    <t>T-14880005</t>
  </si>
  <si>
    <t>QL-300 toner cartridge cyan</t>
  </si>
  <si>
    <t>T-14880002</t>
  </si>
  <si>
    <t>QL-300 toner cartridge black</t>
  </si>
  <si>
    <t>T-14880001</t>
  </si>
  <si>
    <t>QL-300 toner cartridge white</t>
  </si>
  <si>
    <t>T-14880022</t>
  </si>
  <si>
    <t>QL-300 fuser</t>
  </si>
  <si>
    <t>T-14880021</t>
  </si>
  <si>
    <t>QL-300 transferbelt</t>
  </si>
  <si>
    <t>T-14880030</t>
  </si>
  <si>
    <t>QL-300 waste toner box</t>
  </si>
  <si>
    <t>T-42703600</t>
  </si>
  <si>
    <t>T-42703701</t>
  </si>
  <si>
    <t>T-42908995</t>
  </si>
  <si>
    <t>T-14799860</t>
  </si>
  <si>
    <t xml:space="preserve">Trojan T2-C Standard </t>
  </si>
  <si>
    <t>T-10000150</t>
  </si>
  <si>
    <t>TrojanT2-C - Standard Natura Inks
Starter pack (includes 1 print head and 4 x 500ml ink CMYK)</t>
  </si>
  <si>
    <t>T2C Exit Roller (to be used for integration of the T2C into a die cutting systems)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</si>
  <si>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</si>
  <si>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</si>
  <si>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</si>
  <si>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</si>
  <si>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</si>
  <si>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</si>
  <si>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</si>
  <si>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</si>
  <si>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</si>
  <si>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</si>
  <si>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</si>
  <si>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</si>
  <si>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</si>
  <si>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</si>
  <si>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</si>
  <si>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Trojan T2-CL  Volume Press</t>
  </si>
  <si>
    <t>T-10000151</t>
  </si>
  <si>
    <t>TrojanT2-C Volume Press, Natura</t>
  </si>
  <si>
    <t>Printhead 2C Natura LL2X</t>
  </si>
  <si>
    <t>T-30010036</t>
  </si>
  <si>
    <t>2L Ink Tank Trojan VP Natura Cyan</t>
  </si>
  <si>
    <t>T-30010037</t>
  </si>
  <si>
    <t>2L Ink Tank Trojan VP Natura Magenta</t>
  </si>
  <si>
    <t>T-30010038</t>
  </si>
  <si>
    <t>2L Ink Tank Trojan VP Natura Yellow</t>
  </si>
  <si>
    <t>T-30010039</t>
  </si>
  <si>
    <t>2L Ink Tank Trojan VP Natura Black</t>
  </si>
  <si>
    <t>New prices for TSC printheads</t>
  </si>
  <si>
    <t>Premium Ethernet interface for CL-S400DT, CL-S6621, CL-E700</t>
  </si>
  <si>
    <t>Premium WiFi interface for CL-S400DT, CL-S6621, CL-E700</t>
  </si>
  <si>
    <t xml:space="preserve">Compact Ethernet interface for CLP 521, 621, 631, CL-S </t>
  </si>
  <si>
    <t>Premium Ethernet interface for CLP 521, 621, 631, CL-S multipack</t>
  </si>
  <si>
    <t>Premium WiFi interface for CLP 521, 621, 631, CL-S</t>
  </si>
  <si>
    <t>T-CLS521IINEBXX</t>
  </si>
  <si>
    <t>Citizen CL-S521II DT Printer Grey, 203dpi</t>
  </si>
  <si>
    <t>T-CLS621IINEBXX</t>
  </si>
  <si>
    <t>Citizen CL-S621II TT Printer Grey, 203dpi</t>
  </si>
  <si>
    <t>T-CLS631IINEBXX</t>
  </si>
  <si>
    <t>Citizen CL-S631II TT Printer Grey, 300dpi</t>
  </si>
  <si>
    <t>T-CLS700IIDTNEXXX</t>
  </si>
  <si>
    <t>Citizen CL-S700II DT Printer, 203dpi</t>
  </si>
  <si>
    <t>T-CLS700IIDTCEXXX</t>
  </si>
  <si>
    <t>Citizen CL-S700II DT Printer, 203dpi + LAN Compact</t>
  </si>
  <si>
    <t>T-CLS700IINEXXX</t>
  </si>
  <si>
    <t>Citizen CL-S700II TT Printer, 203dpi</t>
  </si>
  <si>
    <t>T-CLS700IICEXXX</t>
  </si>
  <si>
    <t>Citizen CL-S700II TT Printer, 203dpi + LAN Compact</t>
  </si>
  <si>
    <t>T-CLS700IIRNEXXX</t>
  </si>
  <si>
    <t>Citizen CL-S700IIR TT Printer, 203dpi with internal rewinder</t>
  </si>
  <si>
    <t>T-CLS700IIRCEXXX</t>
  </si>
  <si>
    <t>Citizen CL-S700IIR TT Printer, 203dpi with internal rewinder + LAN Compact</t>
  </si>
  <si>
    <t>T-CLS703IINEXXX</t>
  </si>
  <si>
    <t>Citizen CL-S703II TT Printer, 300dpi</t>
  </si>
  <si>
    <t>T-CLS703IICEXXX</t>
  </si>
  <si>
    <t>Citizen CL-S703II TT Printer, 300dpi + LAN Compact</t>
  </si>
  <si>
    <t xml:space="preserve">MH240T Series/MH240P: 256MB SDRAM, 512MBFlash, RS-232, Ethernet, USB 2.0, USB Host 2x, WiFi slot-in (203, 300 dpi only), microSD card reader for memory expansion 4.3” Colour Touch LCD </t>
  </si>
  <si>
    <t>98-0600079-00LF</t>
  </si>
  <si>
    <t>Cutter tray (user option)</t>
  </si>
  <si>
    <t>98-0600088-00LF</t>
  </si>
  <si>
    <t>Base cutter catch tray (Standard)</t>
  </si>
  <si>
    <t>98-0600084-00LF</t>
  </si>
  <si>
    <t>Universal cutter catch tray (Full set)</t>
  </si>
  <si>
    <t>T-98-0600079-00LF</t>
  </si>
  <si>
    <t>T-98-0600088-00LF</t>
  </si>
  <si>
    <t>T-98-0600084-00LF</t>
  </si>
  <si>
    <t>98-0680035-00LF</t>
  </si>
  <si>
    <t>T-98-0680035-00LF</t>
  </si>
  <si>
    <t>Cutter tray (ML240P/ ML340P only, user option)</t>
  </si>
  <si>
    <t>ZT411</t>
  </si>
  <si>
    <t>ZT41142-T0E0000Z</t>
  </si>
  <si>
    <t>ZT411; 4'', 203 dpi, Euro and UK cord, Serial, USB, 10/100 Ethernet, Bluetooth 4.1/MFi, USB Host, EZPL</t>
  </si>
  <si>
    <t>ZT41142-T0EC000Z</t>
  </si>
  <si>
    <t>ZT411; 4'', 203 dpi, Euro and UK cord, Serial, USB, 10/100 Ethernet, Bluetooth 4.1/MFi, USB Host, Wireless 802.11 AC Card: Rest of World (ROW), EZPL</t>
  </si>
  <si>
    <t>ZT41142-T1E0000Z</t>
  </si>
  <si>
    <t>ZT411; 4'', 203 dpi, Euro and UK cord, Serial, USB, 10/100 Ethernet, Bluetooth 4.1/MFi, USB Host, Peel, EZPL</t>
  </si>
  <si>
    <t>ZT41142-T2E0000Z</t>
  </si>
  <si>
    <t>ZT411; 4'', 203 dpi, Euro and UK cord, Serial, USB, 10/100 Ethernet, Bluetooth 4.1/MFi, USB Host, Cutter w/ Catch Tray, EZPL</t>
  </si>
  <si>
    <t>ZT41142-T3E0000Z</t>
  </si>
  <si>
    <t>ZT411; 4'', 203 dpi, Euro and UK cord, Serial, USB, 10/100 Ethernet, Bluetooth 4.1/MFi, USB Host, Peel w/ Liner Take-Up, EZPL</t>
  </si>
  <si>
    <t>ZT41142-T4E0000Z</t>
  </si>
  <si>
    <t>ZT411; 4'', 203 dpi, Euro and UK cord, Serial, USB, 10/100 Ethernet, Bluetooth 4.1/MFi, USB Host, Peel w/ Full Rewind, EZPL</t>
  </si>
  <si>
    <t>ZT41143-T0E0000Z</t>
  </si>
  <si>
    <t>ZT411; 4'', 300 dpi, Euro and UK cord, Serial, USB, 10/100 Ethernet, Bluetooth 4.1/MFi, USB Host, EZPL</t>
  </si>
  <si>
    <t>ZT41143-T1E0000Z</t>
  </si>
  <si>
    <t>ZT411; 4'', 300 dpi, Euro and UK cord, Serial, USB, 10/100 Ethernet, Bluetooth 4.1/MFi, USB Host, Peel, EZPL</t>
  </si>
  <si>
    <t>ZT41143-T2E0000Z</t>
  </si>
  <si>
    <t>ZT411; 4'', 300 dpi, Euro and UK cord, Serial, USB, 10/100 Ethernet, Bluetooth 4.1/MFi, USB Host, Cutter w/ Catch Tray, EZPL</t>
  </si>
  <si>
    <t>ZT41143-T3E0000Z</t>
  </si>
  <si>
    <t>ZT411; 4'', 300 dpi, Euro and UK cord, Serial, USB, 10/100 Ethernet, Bluetooth 4.1/MFi, USB Host, Peel w/ Liner Take-Up, EZPL</t>
  </si>
  <si>
    <t>ZT41143-T4E0000Z</t>
  </si>
  <si>
    <t>ZT411; 4'', 300 dpi, Euro and UK cord, Serial, USB, 10/100 Ethernet, Bluetooth 4.1/MFi, USB Host, Peel w/ Full Rewind, EZPL</t>
  </si>
  <si>
    <t>ZT41146-T0E0000Z</t>
  </si>
  <si>
    <t>ZT411; 4'', 600 dpi, Euro and UK cord, Serial, USB, 10/100 Ethernet, Bluetooth 4.1/MFi, USB Host, EZPL</t>
  </si>
  <si>
    <t>ZT41146-T4E0000Z</t>
  </si>
  <si>
    <t>ZT411; 4'', 600 dpi, Euro and UK cord, Serial, USB, 10/100 Ethernet, Bluetooth 4.1/MFi, USB Host, Peel w/ Full Rewind, EZPL</t>
  </si>
  <si>
    <t>ZT411 - Accessories</t>
  </si>
  <si>
    <t>ZT410 ZT411 Kit Convert 203 or 600 dpi to 300 dpi</t>
  </si>
  <si>
    <t>ZT410 ZT411 Kit Convert 300 or 600 dpi to 203 dpi</t>
  </si>
  <si>
    <t>ZT410 ZT411 Kit Convert 203 or 300 dpi to 600 dpi</t>
  </si>
  <si>
    <t>ZT421</t>
  </si>
  <si>
    <t>ZT42162-T0E0000Z</t>
  </si>
  <si>
    <t>ZT421; 6'', 203 dpi, Euro and UK Cord, Serial, USB, 10/100 Ethernet, Bluetooth 4.1/MFi, USB Host, EZPL</t>
  </si>
  <si>
    <t>ZT42162-T0EC000Z</t>
  </si>
  <si>
    <t>ZT421; 6'', 203 dpi, Euro and UK Cord, Serial, USB, 10/100 Ethernet, Bluetooth 4.1/MFi, USB Host, Wireless 802.11 AC Card: Rest of World (ROW), EZPL</t>
  </si>
  <si>
    <t>ZT42162-T2E0000Z</t>
  </si>
  <si>
    <t>ZT421; 6'', 203 dpi, Euro and UK Cord, Serial, USB, 10/100 Ethernet, Bluetooth 4.1/MFi, USB Host, Cutter w/ Catch Tray, EZPL</t>
  </si>
  <si>
    <t>ZT42162-T4E0000Z</t>
  </si>
  <si>
    <t>ZT421; 6'', 203 dpi, Euro and UK Cord, Serial, USB, 10/100 Ethernet, Bluetooth 4.1/MFi, USB Host, Peel w/ Full Rewind, EZPL</t>
  </si>
  <si>
    <t>ZT42163-T0E0000Z</t>
  </si>
  <si>
    <t>ZT421; 6'', 300 dpi, Euro and UK Cord, Serial, USB, 10/100 Ethernet, Bluetooth 4.1/MFi, USB Host, EZPL</t>
  </si>
  <si>
    <t>ZT42163-T2E0000Z</t>
  </si>
  <si>
    <t>ZT421; 6'', 300 dpi, Euro and UK Cord, Serial, USB, 10/100 Ethernet, Bluetooth 4.1/MFi, USB Host, Cutter w/ Catch Tray, EZPL</t>
  </si>
  <si>
    <t>ZT42163-T4E0000Z</t>
  </si>
  <si>
    <t>ZT421; 6'', 300 dpi, Euro and UK Cord, Serial, USB, 10/100 Ethernet, Bluetooth 4.1/MFi, USB Host, Peel w/ Full Rewind, EZPL</t>
  </si>
  <si>
    <t>ZT421 - Accessories</t>
  </si>
  <si>
    <t>ZT420 ZT421 Kit Convert 203 dpi to 300 dpi</t>
  </si>
  <si>
    <t>ZT420 ZT421 Kit Convert 300 dpi to 203 dpi</t>
  </si>
  <si>
    <t>ZD200</t>
  </si>
  <si>
    <t>ZD22042-D0EG00EZ</t>
  </si>
  <si>
    <t>Direct Thermal Printer ZD220; Standard EZPL, 203 dpi, EU and UK Power Cords, USB</t>
  </si>
  <si>
    <t>ZD22042-D1EG00EZ</t>
  </si>
  <si>
    <t>Direct Thermal Printer ZD220; Standard EZPL, 203 dpi, EU/UK Power Cord, USB, Dispenser (Peeler)</t>
  </si>
  <si>
    <t>ZD22042-T0EG00EZ</t>
  </si>
  <si>
    <t>Thermal Transfer Printer (74M) ZD220; Standard EZPL, 203 dpi, EU and UK Power Cords, USB</t>
  </si>
  <si>
    <t>ZD22042-T1EG00EZ</t>
  </si>
  <si>
    <t>Thermal Transfer Printer (74M) ZD220; Standard EZPL, 203 dpi, EU/UK Power Cord, USB, Dispenser (Peeler)</t>
  </si>
  <si>
    <t>P1080383-700</t>
  </si>
  <si>
    <t>Kit, Platen Roller with bearings, ZD220, ZD230, ZD888 Direct Thermal</t>
  </si>
  <si>
    <t>P1080383-703</t>
  </si>
  <si>
    <t>Kit, Platen Roller with bearings, ZD220, ZD230, ZD888 Thermal Transfer</t>
  </si>
  <si>
    <t>ZD510-HC</t>
  </si>
  <si>
    <t>ZD51013-D0EE00FZ</t>
  </si>
  <si>
    <t>DT Printer ZD510 Wristband; ZPL II, XML, 300 dpi, EU and UK Cords, USB, USB Host, Ethernet, BTLE</t>
  </si>
  <si>
    <t>ZD51013-D0EB02FZ</t>
  </si>
  <si>
    <t>DT Printer ZD510 Wristband; ZPL II, XML, 300 dpi, EU and UK Cords, USB, USB Host, Ethernet, 802.11, BT</t>
  </si>
  <si>
    <t>T-ZD51013D0EE00FZ</t>
  </si>
  <si>
    <t>T-ZD51013D0EB02FZ</t>
  </si>
  <si>
    <t>T-HC100300E1200</t>
  </si>
  <si>
    <t>T-HC100301E1000</t>
  </si>
  <si>
    <t>T-HC100301E1200</t>
  </si>
  <si>
    <t>PTX T6000e</t>
  </si>
  <si>
    <t>T6E2X4</t>
  </si>
  <si>
    <t xml:space="preserve">T6204e Thermal Transfer Printer (4" wide, 203dpi) </t>
  </si>
  <si>
    <t>T6E3X4</t>
  </si>
  <si>
    <t>T6304e Thermal Transfer Printer (4" wide, 300dpi)</t>
  </si>
  <si>
    <t>T6E6X4</t>
  </si>
  <si>
    <t>T6604e Thermal Transfer Printer (4" wide, 600dpi)</t>
  </si>
  <si>
    <t>T6E2X6</t>
  </si>
  <si>
    <t>T6206e Thermal Transfer Printer (6" wide, 203dpi)</t>
  </si>
  <si>
    <t>T6E3X6</t>
  </si>
  <si>
    <t>T6306e Thermal Transfer Printer (6" wide, 300dpi)</t>
  </si>
  <si>
    <t>T6E2R4</t>
  </si>
  <si>
    <t>T6204e Thermal Transfer Printer (4" wide, 203dpi), RFID</t>
  </si>
  <si>
    <t>T6E3R4</t>
  </si>
  <si>
    <t>T6304e Thermal Transfer Printer (4" wide, 300dpi), RFID</t>
  </si>
  <si>
    <t>T6E6R4</t>
  </si>
  <si>
    <t>T6604e Thermal Transfer Printer (4" wide, 600dpi), RFID</t>
  </si>
  <si>
    <t>T6E2R6</t>
  </si>
  <si>
    <t>T6206e Thermal Transfer Printer (6" wide, 203dpi), RFID</t>
  </si>
  <si>
    <t>T6E3R6</t>
  </si>
  <si>
    <t>T6306e Thermal Transfer Printer (6" wide, 300dpi), RFID</t>
  </si>
  <si>
    <t>Standard Emulations (PGL, ZPL, STGL, TGL, IPL, STGL, DGL, MGL, IEGL)</t>
  </si>
  <si>
    <r>
      <t>Communication Interface</t>
    </r>
    <r>
      <rPr>
        <b/>
        <sz val="8"/>
        <color rgb="FFFF0000"/>
        <rFont val="Arial"/>
        <family val="2"/>
        <charset val="238"/>
      </rPr>
      <t xml:space="preserve"> 6</t>
    </r>
  </si>
  <si>
    <t>Serial, USB Device/Host, Ethernet</t>
  </si>
  <si>
    <t>WiFi 802.11 a/b/g/n/ac 2</t>
  </si>
  <si>
    <r>
      <t xml:space="preserve">4" Rewinder/Peel </t>
    </r>
    <r>
      <rPr>
        <b/>
        <sz val="8"/>
        <color rgb="FFFF0000"/>
        <rFont val="Arial"/>
        <family val="2"/>
        <charset val="238"/>
      </rPr>
      <t>8</t>
    </r>
  </si>
  <si>
    <r>
      <t xml:space="preserve">4" Rewinder/Batch </t>
    </r>
    <r>
      <rPr>
        <b/>
        <sz val="8"/>
        <color rgb="FFFF0000"/>
        <rFont val="Arial"/>
        <family val="2"/>
        <charset val="238"/>
      </rPr>
      <t>8</t>
    </r>
  </si>
  <si>
    <r>
      <t xml:space="preserve">4" Heavy Duty Cutter &amp; Tray </t>
    </r>
    <r>
      <rPr>
        <b/>
        <sz val="8"/>
        <color rgb="FFFF0000"/>
        <rFont val="Arial"/>
        <family val="2"/>
        <charset val="238"/>
      </rPr>
      <t xml:space="preserve"> 7</t>
    </r>
  </si>
  <si>
    <r>
      <t xml:space="preserve">6" Heavy Duty Cutter &amp; Tray </t>
    </r>
    <r>
      <rPr>
        <b/>
        <sz val="8"/>
        <color rgb="FFFF0000"/>
        <rFont val="Arial"/>
        <family val="2"/>
        <charset val="238"/>
      </rPr>
      <t xml:space="preserve"> 7</t>
    </r>
  </si>
  <si>
    <r>
      <t xml:space="preserve">Online Data Validation (ODV) </t>
    </r>
    <r>
      <rPr>
        <b/>
        <sz val="8"/>
        <color rgb="FFFF0000"/>
        <rFont val="Arial"/>
        <family val="2"/>
        <charset val="238"/>
      </rPr>
      <t>8</t>
    </r>
  </si>
  <si>
    <t xml:space="preserve">None </t>
  </si>
  <si>
    <t>2 WiFi only certified for US, Canada, China, European Union</t>
  </si>
  <si>
    <t>6 Only available with RFID</t>
  </si>
  <si>
    <t xml:space="preserve">8 Available with RFID but internal antenna only, does not </t>
  </si>
  <si>
    <t xml:space="preserve">  support on-metal tags, backup/overstrike limited to one-inch</t>
  </si>
  <si>
    <t>T42R4</t>
  </si>
  <si>
    <t>T43R4</t>
  </si>
  <si>
    <r>
      <t xml:space="preserve">Peeler </t>
    </r>
    <r>
      <rPr>
        <b/>
        <sz val="8"/>
        <color rgb="FFFF0000"/>
        <rFont val="Arial"/>
        <family val="2"/>
        <charset val="238"/>
      </rPr>
      <t>3</t>
    </r>
  </si>
  <si>
    <r>
      <t xml:space="preserve">Cutter / Tray </t>
    </r>
    <r>
      <rPr>
        <b/>
        <sz val="8"/>
        <color rgb="FFFF0000"/>
        <rFont val="Arial"/>
        <family val="2"/>
        <charset val="238"/>
      </rPr>
      <t>4</t>
    </r>
  </si>
  <si>
    <r>
      <t xml:space="preserve">EU </t>
    </r>
    <r>
      <rPr>
        <b/>
        <sz val="8"/>
        <color rgb="FFFF0000"/>
        <rFont val="Arial"/>
        <family val="2"/>
        <charset val="238"/>
      </rPr>
      <t>2</t>
    </r>
  </si>
  <si>
    <r>
      <rPr>
        <b/>
        <vertAlign val="superscript"/>
        <sz val="8"/>
        <color rgb="FFFF0000"/>
        <rFont val="Arial"/>
        <family val="2"/>
        <charset val="238"/>
      </rPr>
      <t xml:space="preserve">2 </t>
    </r>
    <r>
      <rPr>
        <b/>
        <sz val="8"/>
        <color rgb="FFFF0000"/>
        <rFont val="Arial"/>
        <family val="2"/>
        <charset val="238"/>
      </rPr>
      <t>Only available with RFID Printer T42R4, T43R4</t>
    </r>
  </si>
  <si>
    <r>
      <rPr>
        <b/>
        <vertAlign val="superscript"/>
        <sz val="8"/>
        <color rgb="FFFF0000"/>
        <rFont val="Arial"/>
        <family val="2"/>
        <charset val="238"/>
      </rPr>
      <t xml:space="preserve">3 </t>
    </r>
    <r>
      <rPr>
        <b/>
        <sz val="8"/>
        <color rgb="FFFF0000"/>
        <rFont val="Arial"/>
        <family val="2"/>
        <charset val="238"/>
      </rPr>
      <t>Not available with T42R4, T43R4</t>
    </r>
  </si>
  <si>
    <r>
      <rPr>
        <b/>
        <vertAlign val="superscript"/>
        <sz val="8"/>
        <color rgb="FFFF0000"/>
        <rFont val="Arial"/>
        <family val="2"/>
        <charset val="238"/>
      </rPr>
      <t>4</t>
    </r>
    <r>
      <rPr>
        <b/>
        <sz val="8"/>
        <color rgb="FFFF0000"/>
        <rFont val="Arial"/>
        <family val="2"/>
        <charset val="238"/>
      </rPr>
      <t xml:space="preserve"> Orderable with RFID but not suitable for cutting On-Metal RFID Tags</t>
    </r>
  </si>
  <si>
    <t>QL-850 Wide Format Colour Label Printer</t>
  </si>
  <si>
    <t>QL-850 Inkjet Colour Label Printer with Natura Ink
CQL-Pro License included</t>
  </si>
  <si>
    <t>Label Rewinder RW-800</t>
  </si>
  <si>
    <t>External Label Unwinder  - Rolls up to  28 cm diameter (11") (mounting set included) UW-800</t>
  </si>
  <si>
    <t>Additional License for CQL Pro software for label printing</t>
  </si>
  <si>
    <t>Cyan Ink Cartridge, 250mL -Natura Ink for QL 850</t>
  </si>
  <si>
    <t>Magenta Ink Cartridge, 250mL Natura Ink for QL 850</t>
  </si>
  <si>
    <t>Yellow Ink Cartridge, 250mL Natura Ink for QL 850</t>
  </si>
  <si>
    <t>Black Ink Cartridge, 250mL Natura Ink for QL 850</t>
  </si>
  <si>
    <t>QL-850 Printhead  (HEAD-850)</t>
  </si>
  <si>
    <t>QL-800/850 Maintenance Cartridge (MC-800)</t>
  </si>
  <si>
    <t>QL-800/QL850 Wiper Roller Assembly (WIPER-800)</t>
  </si>
  <si>
    <t>T-42917500</t>
  </si>
  <si>
    <t>T-14808501</t>
  </si>
  <si>
    <t>T-14808502</t>
  </si>
  <si>
    <t>T-14808503</t>
  </si>
  <si>
    <t>T-14808504</t>
  </si>
  <si>
    <t>T-20010001</t>
  </si>
  <si>
    <t>ColorWorks C6000Ae (autocutter)</t>
  </si>
  <si>
    <t>T-C31CH76102</t>
  </si>
  <si>
    <t>Drukarka ColorWorks C6000Ae (autocutter)</t>
  </si>
  <si>
    <t>T-C13T44C240</t>
  </si>
  <si>
    <t>T-C13T44C140</t>
  </si>
  <si>
    <t>T-C13T44C340</t>
  </si>
  <si>
    <t>T-C13T44C440</t>
  </si>
  <si>
    <t>T-C33S021501</t>
  </si>
  <si>
    <t>Maintenance box SJMB6000/6500</t>
  </si>
  <si>
    <t>ColorWorks C6000Pe (peeler)</t>
  </si>
  <si>
    <t>T-C31CH76202</t>
  </si>
  <si>
    <t>Drukarka ColorWorks C6000Pe (peeler)</t>
  </si>
  <si>
    <t>ColorWorks C6500Ae (autocutter)</t>
  </si>
  <si>
    <t>T-C31CH77102</t>
  </si>
  <si>
    <t>Drukarka ColorWorks C6500Ae (autocutter)</t>
  </si>
  <si>
    <t>ColorWorks C6500Pe (peeler)</t>
  </si>
  <si>
    <t>T-C31CH77202</t>
  </si>
  <si>
    <t>Drukarka ColorWorks C6500Pe (peeler)</t>
  </si>
  <si>
    <t>New prices for TSC printers</t>
  </si>
  <si>
    <t>New Printronix T4000 RFID, T6000e printers</t>
  </si>
  <si>
    <t>Removed Zebra HC100 printers</t>
  </si>
  <si>
    <t>New Zebra ZD510-HC, ZD200, ZT411, ZT421 printers</t>
  </si>
  <si>
    <t>New Citizen CL-S521II, CL-S621II, CL-S631II, CL-S700II printers</t>
  </si>
  <si>
    <t>New Epson prices</t>
  </si>
  <si>
    <t>New Epson C6000 printers</t>
  </si>
  <si>
    <t>New QuickLabel QL-850 printers</t>
  </si>
  <si>
    <t>SJIC36P(C): INK CARTRIDGE FOR COLORWORKS C6500/C6000 (CYAN) 80 ml</t>
  </si>
  <si>
    <t>SJIC36P(K): INK CARTRIDGE FOR COLORWORKS C6500/C6000 (BLACK) 80 ml</t>
  </si>
  <si>
    <t>SJIC36P(M): INK CARTRIDGE FOR COLORWORKS C6500/C6000 (MAGENTA) 80 ml</t>
  </si>
  <si>
    <t>SJIC36P(Y): INK CARTRIDGE FOR COLORWORKS C6500/C6000 (YELLOW) 80 ml</t>
  </si>
  <si>
    <t>New Part Numbers and new prices for TSC printers</t>
  </si>
  <si>
    <t>Distributor prices for EPSON printers</t>
  </si>
  <si>
    <t>99-151A001-0002</t>
  </si>
  <si>
    <t>99-151A002-0002</t>
  </si>
  <si>
    <t>99-151A003-0002</t>
  </si>
  <si>
    <t>99-060A047-0302</t>
  </si>
  <si>
    <t>99-060A050-0302</t>
  </si>
  <si>
    <t>99-060A053-0302</t>
  </si>
  <si>
    <t>99-060A048-0302</t>
  </si>
  <si>
    <t>99-060A051-0302</t>
  </si>
  <si>
    <t>99-060A054-0302</t>
  </si>
  <si>
    <t>99-141A005-1202</t>
  </si>
  <si>
    <t>99-141A009-1202</t>
  </si>
  <si>
    <t>99-135A002-0002</t>
  </si>
  <si>
    <t>99-135A001-0002</t>
  </si>
  <si>
    <t>T-PPS00488S</t>
  </si>
  <si>
    <t>T-IF5-ES04</t>
  </si>
  <si>
    <t>T-IF5-WF5S</t>
  </si>
  <si>
    <t>T-IF5-WF5L</t>
  </si>
  <si>
    <t>Premium WiFi interface Long Range for CLP 521, 621, 631, CL-S</t>
  </si>
  <si>
    <t>T-UPG-WF5S</t>
  </si>
  <si>
    <t>T-UPG-WF5L</t>
  </si>
  <si>
    <t>T-WiFi-USB</t>
  </si>
  <si>
    <t>Standard antenna upgrade for IF5-ES04</t>
  </si>
  <si>
    <t>High-gain antenna upgrade for IF5-ES04</t>
  </si>
  <si>
    <t>Adapter WiFi USB TP-Link Archer T2U Nano for IF5-ES04</t>
  </si>
  <si>
    <t>New Part Numbers and new interfaces for Citizen printers</t>
  </si>
  <si>
    <t>New prices for Citizen interfaces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</si>
</sst>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4" formatCode="_-* #,##0.00\ &quot;zł&quot;_-;\-* #,##0.00\ &quot;zł&quot;_-;_-* &quot;-&quot;??\ &quot;zł&quot;_-;_-@_-"/>
    <numFmt numFmtId="43" formatCode="_-* #,##0.00_-;\-* #,##0.00_-;_-* &quot;-&quot;??_-;_-@_-"/>
    <numFmt numFmtId="164" formatCode="_-* #,##0.00\ _z_ł_-;\-* #,##0.00\ _z_ł_-;_-* &quot;-&quot;??\ _z_ł_-;_-@_-"/>
    <numFmt numFmtId="165" formatCode="_-&quot;£&quot;* #,##0.00_-;\-&quot;£&quot;* #,##0.00_-;_-&quot;£&quot;* &quot;-&quot;??_-;_-@_-"/>
    <numFmt numFmtId="166" formatCode="#,##0\ [$€-1]"/>
    <numFmt numFmtId="167" formatCode="_(* #,##0_)\ ;_(* \(#,##0\)\ ;_(* &quot;-&quot;??_)\ ;_(@_)\ "/>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 numFmtId="175" formatCode="yyyy\-mm\-dd;@"/>
    <numFmt numFmtId="176" formatCode="_-* #,##0.00\ [$€-1]_-;\-* #,##0.00\ [$€-1]_-;_-* &quot;-&quot;??\ [$€-1]_-;_-@_-"/>
  </numFmts>
  <fonts count="42">
    <font>
      <sz val="11"/>
      <color theme="1"/>
      <name val="Calibri"/>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6"/>
      <name val="Arial"/>
      <family val="2"/>
      <charset val="238"/>
    </font>
    <font>
      <b/>
      <sz val="10"/>
      <name val="Arial"/>
      <family val="2"/>
      <charset val="238"/>
    </font>
    <font>
      <u/>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b/>
      <sz val="8"/>
      <color theme="0"/>
      <name val="Arial"/>
      <family val="2"/>
      <charset val="238"/>
    </font>
    <font>
      <b/>
      <sz val="8"/>
      <color theme="1"/>
      <name val="Arial"/>
      <family val="2"/>
      <charset val="238"/>
    </font>
    <font>
      <sz val="8"/>
      <color theme="1"/>
      <name val="Arial"/>
      <family val="2"/>
      <charset val="238"/>
    </font>
    <font>
      <sz val="8"/>
      <name val="Czcionka tekstu podstawowego"/>
      <family val="2"/>
      <charset val="238"/>
    </font>
    <font>
      <sz val="11"/>
      <color theme="1"/>
      <name val="Calibri"/>
      <family val="2"/>
      <charset val="238"/>
      <scheme val="minor"/>
    </font>
    <font>
      <u/>
      <sz val="10"/>
      <name val="Arial"/>
      <family val="2"/>
      <charset val="238"/>
    </font>
    <font>
      <b/>
      <sz val="10"/>
      <color rgb="FFFF0000"/>
      <name val="Arial"/>
      <family val="2"/>
      <charset val="238"/>
    </font>
    <font>
      <sz val="11"/>
      <color theme="0"/>
      <name val="Calibri"/>
      <family val="2"/>
      <charset val="238"/>
      <scheme val="minor"/>
    </font>
    <font>
      <b/>
      <i/>
      <sz val="8"/>
      <name val="Arial"/>
      <family val="2"/>
      <charset val="238"/>
    </font>
    <font>
      <sz val="8"/>
      <color theme="0"/>
      <name val="Arial"/>
      <family val="2"/>
      <charset val="238"/>
    </font>
    <font>
      <b/>
      <sz val="8"/>
      <color rgb="FF000000"/>
      <name val="Arial"/>
      <family val="2"/>
      <charset val="238"/>
    </font>
    <font>
      <sz val="10"/>
      <name val="Times New Roman"/>
      <family val="1"/>
    </font>
    <font>
      <b/>
      <sz val="11"/>
      <color rgb="FFFF0000"/>
      <name val="Calibri"/>
      <family val="2"/>
      <charset val="238"/>
      <scheme val="minor"/>
    </font>
    <font>
      <b/>
      <sz val="11"/>
      <color theme="3" tint="0.39997558519241921"/>
      <name val="Calibri"/>
      <family val="2"/>
      <charset val="238"/>
      <scheme val="minor"/>
    </font>
    <font>
      <b/>
      <sz val="8"/>
      <color rgb="FFFF0000"/>
      <name val="Arial"/>
      <family val="2"/>
      <charset val="238"/>
    </font>
    <font>
      <b/>
      <sz val="8"/>
      <color rgb="FFFFFFFF"/>
      <name val="Arial"/>
      <family val="2"/>
      <charset val="238"/>
    </font>
    <font>
      <sz val="10"/>
      <color theme="0"/>
      <name val="Arial"/>
      <family val="2"/>
      <charset val="238"/>
    </font>
    <font>
      <b/>
      <sz val="11"/>
      <color theme="1"/>
      <name val="Calibri"/>
      <family val="2"/>
      <charset val="238"/>
      <scheme val="minor"/>
    </font>
    <font>
      <sz val="11"/>
      <color theme="1"/>
      <name val="Calibri Light"/>
      <family val="2"/>
      <charset val="238"/>
    </font>
    <font>
      <b/>
      <sz val="11"/>
      <color theme="1"/>
      <name val="Calibri Light"/>
      <family val="2"/>
      <charset val="238"/>
    </font>
    <font>
      <sz val="8"/>
      <color rgb="FFFF0000"/>
      <name val="Arial"/>
      <family val="2"/>
      <charset val="238"/>
    </font>
    <font>
      <b/>
      <sz val="8"/>
      <color theme="4" tint="0.39997558519241921"/>
      <name val="Arial"/>
      <family val="2"/>
      <charset val="238"/>
    </font>
    <font>
      <b/>
      <vertAlign val="superscript"/>
      <sz val="8"/>
      <color rgb="FFFF0000"/>
      <name val="Arial"/>
      <family val="2"/>
      <charset val="238"/>
    </font>
    <font>
      <sz val="10"/>
      <name val="Arial"/>
      <family val="2"/>
    </font>
    <font>
      <sz val="10"/>
      <color rgb="FF000000"/>
      <name val="Times New Roman"/>
      <family val="1"/>
    </font>
    <font>
      <sz val="11"/>
      <color theme="1"/>
      <name val="Calibri"/>
      <family val="2"/>
      <charset val="238"/>
    </font>
    <font>
      <sz val="11"/>
      <color rgb="FF000000"/>
      <name val="Calibri Light"/>
      <family val="2"/>
      <charset val="238"/>
    </font>
  </fonts>
  <fills count="1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4F81BD"/>
        <bgColor rgb="FF4F81BD"/>
      </patternFill>
    </fill>
    <fill>
      <patternFill patternType="solid">
        <fgColor rgb="FFDCE6F1"/>
        <bgColor rgb="FFDCE6F1"/>
      </patternFill>
    </fill>
    <fill>
      <patternFill patternType="solid">
        <fgColor rgb="FF00B050"/>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rgb="FFDCE6F1"/>
      </patternFill>
    </fill>
    <fill>
      <patternFill patternType="solid">
        <fgColor theme="0"/>
        <bgColor theme="4" tint="0.79998168889431442"/>
      </patternFill>
    </fill>
    <fill>
      <patternFill patternType="solid">
        <fgColor rgb="FFFFFFFF"/>
        <bgColor rgb="FFDCE6F1"/>
      </patternFill>
    </fill>
    <fill>
      <patternFill patternType="solid">
        <fgColor theme="0"/>
        <bgColor indexed="64"/>
      </patternFill>
    </fill>
  </fills>
  <borders count="25">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bottom style="thin">
        <color rgb="FF95B3D7"/>
      </bottom>
      <diagonal/>
    </border>
    <border>
      <left/>
      <right/>
      <top style="thin">
        <color rgb="FF95B3D7"/>
      </top>
      <bottom/>
      <diagonal/>
    </border>
    <border>
      <left style="thin">
        <color rgb="FF95B3D7"/>
      </left>
      <right/>
      <top style="thin">
        <color rgb="FF95B3D7"/>
      </top>
      <bottom/>
      <diagonal/>
    </border>
    <border>
      <left/>
      <right/>
      <top style="thin">
        <color rgb="FF95B3D7"/>
      </top>
      <bottom style="thin">
        <color rgb="FF95B3D7"/>
      </bottom>
      <diagonal/>
    </border>
    <border>
      <left/>
      <right style="thin">
        <color rgb="FF95B3D7"/>
      </right>
      <top style="thin">
        <color rgb="FF95B3D7"/>
      </top>
      <bottom/>
      <diagonal/>
    </border>
    <border>
      <left style="thin">
        <color rgb="FF95B3D7"/>
      </left>
      <right/>
      <top style="thin">
        <color rgb="FF95B3D7"/>
      </top>
      <bottom style="thin">
        <color rgb="FF95B3D7"/>
      </bottom>
      <diagonal/>
    </border>
    <border>
      <left/>
      <right style="thin">
        <color rgb="FF95B3D7"/>
      </right>
      <top style="thin">
        <color rgb="FF95B3D7"/>
      </top>
      <bottom style="thin">
        <color rgb="FF95B3D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4" tint="0.39997558519241921"/>
      </left>
      <right/>
      <top/>
      <bottom/>
      <diagonal/>
    </border>
    <border>
      <left/>
      <right/>
      <top style="thin">
        <color theme="3" tint="0.59996337778862885"/>
      </top>
      <bottom style="thin">
        <color theme="3" tint="0.59996337778862885"/>
      </bottom>
      <diagonal/>
    </border>
  </borders>
  <cellStyleXfs count="26">
    <xf numFmtId="0" fontId="0"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alignment vertical="top"/>
      <protection locked="0"/>
    </xf>
    <xf numFmtId="0" fontId="12" fillId="0" borderId="0"/>
    <xf numFmtId="44" fontId="1" fillId="0" borderId="0" applyFont="0" applyFill="0" applyBorder="0" applyAlignment="0" applyProtection="0"/>
    <xf numFmtId="9"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0" fontId="26" fillId="0" borderId="0"/>
    <xf numFmtId="0" fontId="38" fillId="0" borderId="0"/>
    <xf numFmtId="0" fontId="39" fillId="0" borderId="0"/>
    <xf numFmtId="0" fontId="38" fillId="0" borderId="0"/>
  </cellStyleXfs>
  <cellXfs count="442">
    <xf numFmtId="0" fontId="0" fillId="0" borderId="0" xfId="0"/>
    <xf numFmtId="0" fontId="1" fillId="0" borderId="0" xfId="1"/>
    <xf numFmtId="0" fontId="2" fillId="0" borderId="0" xfId="1" applyFont="1" applyAlignment="1">
      <alignment horizontal="center"/>
    </xf>
    <xf numFmtId="0" fontId="7" fillId="0" borderId="0" xfId="1" applyFont="1"/>
    <xf numFmtId="0" fontId="8" fillId="0" borderId="0" xfId="1" applyFont="1"/>
    <xf numFmtId="14" fontId="8" fillId="0" borderId="0" xfId="1" applyNumberFormat="1" applyFont="1" applyAlignment="1"/>
    <xf numFmtId="0" fontId="1" fillId="0" borderId="0" xfId="1" applyAlignment="1"/>
    <xf numFmtId="0" fontId="1" fillId="0" borderId="0" xfId="1" applyFont="1"/>
    <xf numFmtId="0" fontId="1" fillId="0" borderId="0" xfId="1" applyFont="1" applyAlignment="1"/>
    <xf numFmtId="0" fontId="8" fillId="0" borderId="0" xfId="1" applyFont="1" applyAlignment="1"/>
    <xf numFmtId="0" fontId="10" fillId="0" borderId="0" xfId="1" applyFont="1" applyAlignment="1"/>
    <xf numFmtId="0" fontId="11" fillId="0" borderId="0" xfId="1" applyFont="1" applyAlignment="1"/>
    <xf numFmtId="0" fontId="12" fillId="0" borderId="0" xfId="12"/>
    <xf numFmtId="0" fontId="11" fillId="0" borderId="0" xfId="1" applyFont="1"/>
    <xf numFmtId="0" fontId="10" fillId="0" borderId="0" xfId="1" applyFont="1"/>
    <xf numFmtId="0" fontId="8" fillId="0" borderId="0" xfId="1" applyFont="1" applyBorder="1"/>
    <xf numFmtId="0" fontId="1" fillId="0" borderId="0" xfId="1" applyBorder="1"/>
    <xf numFmtId="166" fontId="8" fillId="0" borderId="0" xfId="1" applyNumberFormat="1" applyFont="1" applyFill="1" applyBorder="1"/>
    <xf numFmtId="166" fontId="1" fillId="0" borderId="0" xfId="1" applyNumberFormat="1"/>
    <xf numFmtId="0" fontId="13" fillId="0" borderId="0" xfId="1" applyFont="1" applyFill="1" applyBorder="1" applyAlignment="1">
      <alignment vertical="center" wrapText="1"/>
    </xf>
    <xf numFmtId="0" fontId="14" fillId="0" borderId="0" xfId="1" applyFont="1" applyFill="1" applyBorder="1" applyAlignment="1">
      <alignment vertical="center" wrapText="1"/>
    </xf>
    <xf numFmtId="0" fontId="13" fillId="0" borderId="0" xfId="1" applyFont="1" applyFill="1" applyBorder="1" applyAlignment="1">
      <alignment horizontal="center" vertical="center" wrapText="1"/>
    </xf>
    <xf numFmtId="0" fontId="13" fillId="0" borderId="0" xfId="8" applyFont="1" applyFill="1" applyBorder="1" applyAlignment="1">
      <alignment horizontal="left" vertical="center" wrapText="1"/>
    </xf>
    <xf numFmtId="166" fontId="13" fillId="0" borderId="0" xfId="1" applyNumberFormat="1" applyFont="1" applyFill="1" applyBorder="1" applyAlignment="1">
      <alignment vertical="center" wrapText="1"/>
    </xf>
    <xf numFmtId="166" fontId="14" fillId="0" borderId="0" xfId="1" applyNumberFormat="1" applyFont="1" applyFill="1" applyBorder="1" applyAlignment="1">
      <alignment vertical="center" wrapText="1"/>
    </xf>
    <xf numFmtId="49" fontId="14" fillId="0" borderId="0" xfId="1" applyNumberFormat="1" applyFont="1" applyFill="1" applyBorder="1" applyAlignment="1">
      <alignment vertical="center" wrapText="1"/>
    </xf>
    <xf numFmtId="166" fontId="13" fillId="0" borderId="0" xfId="1" applyNumberFormat="1" applyFont="1" applyFill="1" applyBorder="1" applyAlignment="1">
      <alignment horizontal="center" vertical="center" wrapText="1"/>
    </xf>
    <xf numFmtId="0" fontId="13" fillId="0" borderId="0" xfId="1" applyFont="1" applyFill="1" applyBorder="1" applyAlignment="1">
      <alignment vertical="center"/>
    </xf>
    <xf numFmtId="167" fontId="13" fillId="0" borderId="0" xfId="1" applyNumberFormat="1" applyFont="1" applyFill="1" applyBorder="1" applyAlignment="1">
      <alignment horizontal="center" vertical="center" wrapText="1"/>
    </xf>
    <xf numFmtId="43" fontId="13" fillId="0" borderId="0" xfId="1" applyNumberFormat="1" applyFont="1" applyFill="1" applyBorder="1" applyAlignment="1">
      <alignment vertical="center" wrapText="1"/>
    </xf>
    <xf numFmtId="0" fontId="14" fillId="0" borderId="0" xfId="8" applyFont="1" applyFill="1" applyBorder="1" applyAlignment="1">
      <alignment horizontal="left" vertical="center" wrapText="1"/>
    </xf>
    <xf numFmtId="0" fontId="13" fillId="0" borderId="0" xfId="1" applyFont="1" applyFill="1" applyBorder="1" applyAlignment="1">
      <alignment horizontal="left" wrapText="1"/>
    </xf>
    <xf numFmtId="0" fontId="14" fillId="0" borderId="0" xfId="1" applyFont="1" applyFill="1" applyBorder="1" applyAlignment="1">
      <alignment wrapText="1"/>
    </xf>
    <xf numFmtId="166" fontId="13" fillId="0" borderId="0" xfId="1" applyNumberFormat="1" applyFont="1" applyFill="1" applyBorder="1" applyAlignment="1">
      <alignment horizontal="center" wrapText="1"/>
    </xf>
    <xf numFmtId="0" fontId="14" fillId="0" borderId="0" xfId="1" applyFont="1" applyFill="1" applyBorder="1" applyAlignment="1">
      <alignment horizontal="center" wrapText="1"/>
    </xf>
    <xf numFmtId="0" fontId="13" fillId="0" borderId="0" xfId="1" applyFont="1" applyFill="1" applyBorder="1" applyAlignment="1"/>
    <xf numFmtId="0" fontId="13"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4" fillId="0" borderId="0" xfId="8" applyFont="1" applyFill="1" applyAlignment="1">
      <alignment horizontal="left" vertical="center" wrapText="1"/>
    </xf>
    <xf numFmtId="0" fontId="14" fillId="0" borderId="4" xfId="8" applyNumberFormat="1" applyFont="1" applyFill="1" applyBorder="1" applyAlignment="1">
      <alignment horizontal="left" vertical="center" wrapText="1"/>
    </xf>
    <xf numFmtId="0" fontId="14" fillId="0" borderId="0" xfId="1" applyFont="1" applyFill="1" applyBorder="1" applyAlignment="1">
      <alignment vertical="center"/>
    </xf>
    <xf numFmtId="0" fontId="13" fillId="0" borderId="0" xfId="8" applyFont="1" applyFill="1" applyBorder="1" applyAlignment="1">
      <alignment horizontal="left" vertical="center"/>
    </xf>
    <xf numFmtId="0" fontId="13" fillId="0" borderId="0" xfId="1" applyFont="1" applyFill="1" applyBorder="1" applyAlignment="1">
      <alignment horizontal="center" vertical="center"/>
    </xf>
    <xf numFmtId="166" fontId="13" fillId="0" borderId="0" xfId="1" applyNumberFormat="1" applyFont="1" applyFill="1" applyBorder="1" applyAlignment="1">
      <alignment vertical="center"/>
    </xf>
    <xf numFmtId="166" fontId="14" fillId="0" borderId="0" xfId="1" applyNumberFormat="1" applyFont="1" applyFill="1" applyBorder="1" applyAlignment="1">
      <alignment vertical="center"/>
    </xf>
    <xf numFmtId="0" fontId="14" fillId="0" borderId="0" xfId="8" applyFont="1" applyFill="1" applyAlignment="1">
      <alignment horizontal="left" vertical="center"/>
    </xf>
    <xf numFmtId="0" fontId="14" fillId="0" borderId="0" xfId="8" applyFont="1" applyFill="1" applyBorder="1" applyAlignment="1">
      <alignment horizontal="left" vertical="center"/>
    </xf>
    <xf numFmtId="0" fontId="14" fillId="0" borderId="0" xfId="1" applyFont="1" applyFill="1" applyAlignment="1">
      <alignment vertical="center"/>
    </xf>
    <xf numFmtId="167" fontId="13" fillId="0" borderId="0" xfId="1" applyNumberFormat="1" applyFont="1" applyFill="1" applyBorder="1" applyAlignment="1">
      <alignment horizontal="center" wrapText="1"/>
    </xf>
    <xf numFmtId="0" fontId="13" fillId="0" borderId="0" xfId="1" applyFont="1" applyFill="1" applyBorder="1" applyAlignment="1">
      <alignment horizontal="center" wrapText="1"/>
    </xf>
    <xf numFmtId="166" fontId="13" fillId="0" borderId="0" xfId="1" applyNumberFormat="1" applyFont="1" applyFill="1" applyBorder="1" applyAlignment="1">
      <alignment wrapText="1"/>
    </xf>
    <xf numFmtId="166" fontId="14" fillId="0" borderId="0" xfId="1" applyNumberFormat="1" applyFont="1" applyFill="1" applyBorder="1" applyAlignment="1">
      <alignment wrapText="1"/>
    </xf>
    <xf numFmtId="166" fontId="13" fillId="0" borderId="0" xfId="1" applyNumberFormat="1" applyFont="1" applyFill="1" applyBorder="1"/>
    <xf numFmtId="170" fontId="14" fillId="0" borderId="0" xfId="1" applyNumberFormat="1" applyFont="1" applyFill="1" applyBorder="1" applyAlignment="1">
      <alignment vertical="center" wrapText="1"/>
    </xf>
    <xf numFmtId="2" fontId="14" fillId="0" borderId="0" xfId="1" applyNumberFormat="1" applyFont="1" applyFill="1" applyBorder="1" applyAlignment="1">
      <alignment wrapText="1"/>
    </xf>
    <xf numFmtId="171" fontId="14" fillId="0" borderId="0" xfId="1" applyNumberFormat="1" applyFont="1" applyFill="1" applyBorder="1" applyAlignment="1">
      <alignment vertical="center" wrapText="1"/>
    </xf>
    <xf numFmtId="0" fontId="13" fillId="0" borderId="5" xfId="1" applyFont="1" applyFill="1" applyBorder="1" applyAlignment="1">
      <alignment vertical="center"/>
    </xf>
    <xf numFmtId="0" fontId="13" fillId="0" borderId="4" xfId="1" applyFont="1" applyFill="1" applyBorder="1" applyAlignment="1">
      <alignment vertical="center" wrapText="1"/>
    </xf>
    <xf numFmtId="166" fontId="13" fillId="0" borderId="6" xfId="1" applyNumberFormat="1" applyFont="1" applyFill="1" applyBorder="1" applyAlignment="1">
      <alignment vertical="center" wrapText="1"/>
    </xf>
    <xf numFmtId="0" fontId="14" fillId="0" borderId="4" xfId="1" applyFont="1" applyFill="1" applyBorder="1" applyAlignment="1">
      <alignment vertical="center" wrapText="1"/>
    </xf>
    <xf numFmtId="166" fontId="13" fillId="0" borderId="4" xfId="1" applyNumberFormat="1" applyFont="1" applyFill="1" applyBorder="1" applyAlignment="1">
      <alignment vertical="center" wrapText="1"/>
    </xf>
    <xf numFmtId="166" fontId="14" fillId="0" borderId="4" xfId="1" applyNumberFormat="1" applyFont="1" applyFill="1" applyBorder="1" applyAlignment="1">
      <alignment vertical="center" wrapText="1"/>
    </xf>
    <xf numFmtId="14" fontId="1" fillId="0" borderId="0" xfId="1" applyNumberFormat="1" applyFont="1" applyAlignment="1"/>
    <xf numFmtId="171" fontId="14" fillId="0" borderId="0" xfId="1" applyNumberFormat="1" applyFont="1" applyFill="1" applyBorder="1" applyAlignment="1">
      <alignment wrapText="1"/>
    </xf>
    <xf numFmtId="0" fontId="13" fillId="0" borderId="1" xfId="8" applyNumberFormat="1" applyFont="1" applyBorder="1" applyAlignment="1">
      <alignment horizontal="left" vertical="center" wrapText="1"/>
    </xf>
    <xf numFmtId="0" fontId="13" fillId="0" borderId="2" xfId="1" applyNumberFormat="1" applyFont="1" applyBorder="1" applyAlignment="1">
      <alignment wrapText="1"/>
    </xf>
    <xf numFmtId="169" fontId="13" fillId="0" borderId="2" xfId="1" applyNumberFormat="1" applyFont="1" applyBorder="1" applyAlignment="1">
      <alignment wrapText="1"/>
    </xf>
    <xf numFmtId="166" fontId="13" fillId="0" borderId="3" xfId="1" applyNumberFormat="1" applyFont="1" applyBorder="1" applyAlignment="1">
      <alignment horizontal="center" wrapText="1"/>
    </xf>
    <xf numFmtId="0" fontId="13" fillId="3" borderId="4" xfId="1" applyNumberFormat="1" applyFont="1" applyFill="1" applyBorder="1" applyAlignment="1">
      <alignment vertical="center" wrapText="1"/>
    </xf>
    <xf numFmtId="0" fontId="13" fillId="0" borderId="4" xfId="1" applyNumberFormat="1" applyFont="1" applyBorder="1" applyAlignment="1">
      <alignment vertical="center" wrapText="1"/>
    </xf>
    <xf numFmtId="0" fontId="15" fillId="2" borderId="5" xfId="1" applyNumberFormat="1" applyFont="1" applyFill="1" applyBorder="1" applyAlignment="1">
      <alignment vertical="center" wrapText="1"/>
    </xf>
    <xf numFmtId="0" fontId="15" fillId="2" borderId="4" xfId="1" applyNumberFormat="1" applyFont="1" applyFill="1" applyBorder="1" applyAlignment="1">
      <alignment vertical="center" wrapText="1"/>
    </xf>
    <xf numFmtId="0" fontId="13" fillId="3" borderId="5" xfId="8" applyNumberFormat="1" applyFont="1" applyFill="1" applyBorder="1" applyAlignment="1">
      <alignment horizontal="left" vertical="center" wrapText="1"/>
    </xf>
    <xf numFmtId="0" fontId="13" fillId="3" borderId="4" xfId="1" applyNumberFormat="1" applyFont="1" applyFill="1" applyBorder="1" applyAlignment="1">
      <alignment wrapText="1"/>
    </xf>
    <xf numFmtId="169" fontId="13" fillId="3" borderId="4" xfId="1" applyNumberFormat="1" applyFont="1" applyFill="1" applyBorder="1" applyAlignment="1">
      <alignment wrapText="1"/>
    </xf>
    <xf numFmtId="166" fontId="13" fillId="3" borderId="6" xfId="1" applyNumberFormat="1" applyFont="1" applyFill="1" applyBorder="1" applyAlignment="1">
      <alignment horizontal="center" wrapText="1"/>
    </xf>
    <xf numFmtId="0" fontId="13" fillId="0" borderId="5" xfId="8" applyNumberFormat="1" applyFont="1" applyBorder="1" applyAlignment="1">
      <alignment horizontal="left" vertical="center" wrapText="1"/>
    </xf>
    <xf numFmtId="0" fontId="13" fillId="0" borderId="4" xfId="1" applyNumberFormat="1" applyFont="1" applyBorder="1" applyAlignment="1">
      <alignment wrapText="1"/>
    </xf>
    <xf numFmtId="169" fontId="13" fillId="0" borderId="4" xfId="1" applyNumberFormat="1" applyFont="1" applyBorder="1" applyAlignment="1">
      <alignment wrapText="1"/>
    </xf>
    <xf numFmtId="166" fontId="13" fillId="0" borderId="6" xfId="1" applyNumberFormat="1" applyFont="1" applyBorder="1" applyAlignment="1">
      <alignment horizontal="center" wrapText="1"/>
    </xf>
    <xf numFmtId="172" fontId="14" fillId="0" borderId="0" xfId="15" applyNumberFormat="1" applyFont="1" applyFill="1" applyBorder="1" applyAlignment="1">
      <alignment vertical="center" wrapText="1"/>
    </xf>
    <xf numFmtId="0" fontId="14" fillId="0" borderId="0" xfId="1" applyNumberFormat="1" applyFont="1" applyFill="1" applyBorder="1" applyAlignment="1">
      <alignment vertical="center" wrapText="1"/>
    </xf>
    <xf numFmtId="171" fontId="14" fillId="0" borderId="0" xfId="16" applyNumberFormat="1" applyFont="1" applyFill="1" applyBorder="1" applyAlignment="1">
      <alignment vertical="center" wrapText="1"/>
    </xf>
    <xf numFmtId="171" fontId="13" fillId="0" borderId="4" xfId="1" applyNumberFormat="1" applyFont="1" applyFill="1" applyBorder="1" applyAlignment="1">
      <alignment vertical="center" wrapText="1"/>
    </xf>
    <xf numFmtId="171" fontId="13" fillId="0" borderId="0" xfId="1" applyNumberFormat="1" applyFont="1" applyFill="1" applyBorder="1" applyAlignment="1">
      <alignment vertical="center" wrapText="1"/>
    </xf>
    <xf numFmtId="0" fontId="20" fillId="0" borderId="0" xfId="11" applyFont="1" applyFill="1" applyBorder="1" applyAlignment="1" applyProtection="1">
      <alignment vertical="center" wrapText="1"/>
    </xf>
    <xf numFmtId="171" fontId="13" fillId="3" borderId="4" xfId="1" applyNumberFormat="1" applyFont="1" applyFill="1" applyBorder="1" applyAlignment="1">
      <alignment vertical="center" wrapText="1"/>
    </xf>
    <xf numFmtId="171" fontId="13" fillId="0" borderId="4" xfId="1" applyNumberFormat="1" applyFont="1" applyBorder="1" applyAlignment="1">
      <alignment vertical="center" wrapText="1"/>
    </xf>
    <xf numFmtId="0" fontId="13" fillId="3" borderId="2" xfId="1" applyNumberFormat="1" applyFont="1" applyFill="1" applyBorder="1" applyAlignment="1">
      <alignment vertical="center" wrapText="1"/>
    </xf>
    <xf numFmtId="171" fontId="13" fillId="3" borderId="2" xfId="1" applyNumberFormat="1" applyFont="1" applyFill="1" applyBorder="1" applyAlignment="1">
      <alignment vertical="center" wrapText="1"/>
    </xf>
    <xf numFmtId="171" fontId="13" fillId="3" borderId="3" xfId="1" applyNumberFormat="1" applyFont="1" applyFill="1" applyBorder="1" applyAlignment="1">
      <alignment vertical="center" wrapText="1"/>
    </xf>
    <xf numFmtId="171" fontId="13" fillId="3" borderId="6" xfId="1" applyNumberFormat="1" applyFont="1" applyFill="1" applyBorder="1" applyAlignment="1">
      <alignment vertical="center" wrapText="1"/>
    </xf>
    <xf numFmtId="171" fontId="13" fillId="0" borderId="6" xfId="1" applyNumberFormat="1" applyFont="1" applyBorder="1" applyAlignment="1">
      <alignment vertical="center" wrapText="1"/>
    </xf>
    <xf numFmtId="171" fontId="13" fillId="3" borderId="4" xfId="16" applyNumberFormat="1" applyFont="1" applyFill="1" applyBorder="1" applyAlignment="1">
      <alignment vertical="center" wrapText="1"/>
    </xf>
    <xf numFmtId="171" fontId="13" fillId="0" borderId="4" xfId="16" applyNumberFormat="1" applyFont="1" applyBorder="1" applyAlignment="1">
      <alignment vertical="center" wrapText="1"/>
    </xf>
    <xf numFmtId="0" fontId="8" fillId="0" borderId="7" xfId="11" applyFont="1" applyFill="1" applyBorder="1" applyAlignment="1" applyProtection="1">
      <alignment vertical="center" wrapText="1"/>
    </xf>
    <xf numFmtId="0" fontId="14" fillId="0" borderId="0" xfId="1" applyFont="1" applyFill="1" applyBorder="1" applyAlignment="1">
      <alignment vertical="center" wrapText="1"/>
    </xf>
    <xf numFmtId="171" fontId="14" fillId="0" borderId="0" xfId="1" applyNumberFormat="1" applyFont="1" applyFill="1" applyBorder="1" applyAlignment="1">
      <alignment vertical="center" wrapText="1"/>
    </xf>
    <xf numFmtId="171" fontId="13" fillId="0" borderId="0" xfId="1" applyNumberFormat="1" applyFont="1" applyFill="1" applyBorder="1" applyAlignment="1">
      <alignment horizontal="center" vertical="center" wrapText="1"/>
    </xf>
    <xf numFmtId="172" fontId="15" fillId="2" borderId="4" xfId="15" applyNumberFormat="1" applyFont="1" applyFill="1" applyBorder="1" applyAlignment="1">
      <alignment horizontal="center" vertical="center" wrapText="1"/>
    </xf>
    <xf numFmtId="172" fontId="15" fillId="2" borderId="5" xfId="15" applyNumberFormat="1" applyFont="1" applyFill="1" applyBorder="1" applyAlignment="1">
      <alignment horizontal="center" vertical="center" wrapText="1"/>
    </xf>
    <xf numFmtId="0" fontId="24" fillId="0" borderId="0" xfId="1" applyFont="1" applyFill="1" applyBorder="1" applyAlignment="1">
      <alignment vertical="center" wrapText="1"/>
    </xf>
    <xf numFmtId="0" fontId="24" fillId="0" borderId="0" xfId="1" applyFont="1" applyFill="1" applyBorder="1" applyAlignment="1">
      <alignment wrapText="1"/>
    </xf>
    <xf numFmtId="0" fontId="22" fillId="0" borderId="0" xfId="0" applyFont="1"/>
    <xf numFmtId="171" fontId="13" fillId="4" borderId="4" xfId="1" applyNumberFormat="1" applyFont="1" applyFill="1" applyBorder="1" applyAlignment="1">
      <alignment vertical="center" wrapText="1"/>
    </xf>
    <xf numFmtId="171" fontId="13" fillId="4" borderId="6" xfId="1" applyNumberFormat="1" applyFont="1" applyFill="1" applyBorder="1" applyAlignment="1">
      <alignment vertical="center" wrapText="1"/>
    </xf>
    <xf numFmtId="168" fontId="13" fillId="0" borderId="0" xfId="1" applyNumberFormat="1" applyFont="1" applyFill="1" applyBorder="1" applyAlignment="1">
      <alignment vertical="center" wrapText="1"/>
    </xf>
    <xf numFmtId="0" fontId="16" fillId="0" borderId="0" xfId="0" applyFont="1"/>
    <xf numFmtId="0" fontId="25" fillId="0" borderId="1" xfId="0" applyFont="1" applyBorder="1" applyAlignment="1">
      <alignment vertical="center" wrapText="1"/>
    </xf>
    <xf numFmtId="0" fontId="25" fillId="0" borderId="2" xfId="0" applyFont="1" applyBorder="1" applyAlignment="1">
      <alignment vertical="center" wrapText="1"/>
    </xf>
    <xf numFmtId="0" fontId="25" fillId="3" borderId="5" xfId="0" applyFont="1" applyFill="1" applyBorder="1" applyAlignment="1">
      <alignment vertical="center" wrapText="1"/>
    </xf>
    <xf numFmtId="0" fontId="25" fillId="3" borderId="4" xfId="0" applyFont="1" applyFill="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vertical="center" wrapText="1"/>
    </xf>
    <xf numFmtId="49" fontId="25" fillId="0" borderId="1" xfId="0" applyNumberFormat="1" applyFont="1" applyBorder="1" applyAlignment="1">
      <alignment vertical="center" wrapText="1"/>
    </xf>
    <xf numFmtId="49" fontId="25" fillId="3" borderId="5" xfId="0" applyNumberFormat="1" applyFont="1" applyFill="1" applyBorder="1" applyAlignment="1">
      <alignment vertical="center" wrapText="1"/>
    </xf>
    <xf numFmtId="49" fontId="25" fillId="0" borderId="5" xfId="0" applyNumberFormat="1" applyFont="1" applyBorder="1" applyAlignment="1">
      <alignment vertical="center" wrapText="1"/>
    </xf>
    <xf numFmtId="171" fontId="13" fillId="3" borderId="4" xfId="16" applyNumberFormat="1" applyFont="1" applyFill="1" applyBorder="1" applyAlignment="1">
      <alignment horizontal="right" vertical="center" wrapText="1"/>
    </xf>
    <xf numFmtId="173" fontId="25" fillId="3" borderId="4" xfId="16" applyNumberFormat="1" applyFont="1" applyFill="1" applyBorder="1" applyAlignment="1">
      <alignment horizontal="right" vertical="center" wrapText="1"/>
    </xf>
    <xf numFmtId="171" fontId="13" fillId="0" borderId="4" xfId="16" applyNumberFormat="1" applyFont="1" applyBorder="1" applyAlignment="1">
      <alignment horizontal="right" vertical="center" wrapText="1"/>
    </xf>
    <xf numFmtId="173" fontId="25" fillId="0" borderId="4" xfId="16" applyNumberFormat="1" applyFont="1" applyBorder="1" applyAlignment="1">
      <alignment horizontal="right" vertical="center" wrapText="1"/>
    </xf>
    <xf numFmtId="171" fontId="13" fillId="0" borderId="2" xfId="16" applyNumberFormat="1" applyFont="1" applyBorder="1" applyAlignment="1">
      <alignment horizontal="right" vertical="center" wrapText="1"/>
    </xf>
    <xf numFmtId="173" fontId="25" fillId="0" borderId="2" xfId="16" applyNumberFormat="1" applyFont="1" applyBorder="1" applyAlignment="1">
      <alignment horizontal="right" vertical="center" wrapText="1"/>
    </xf>
    <xf numFmtId="173" fontId="25" fillId="3" borderId="2" xfId="16" applyNumberFormat="1" applyFont="1" applyFill="1" applyBorder="1" applyAlignment="1">
      <alignment horizontal="right" vertical="center" wrapText="1"/>
    </xf>
    <xf numFmtId="0" fontId="25" fillId="3" borderId="4"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16" fillId="3" borderId="1" xfId="0" applyFont="1" applyFill="1" applyBorder="1" applyAlignment="1">
      <alignment horizontal="left"/>
    </xf>
    <xf numFmtId="0" fontId="16" fillId="3" borderId="2" xfId="0" applyFont="1" applyFill="1" applyBorder="1"/>
    <xf numFmtId="0" fontId="16" fillId="0" borderId="1" xfId="0" applyFont="1" applyBorder="1" applyAlignment="1">
      <alignment horizontal="left"/>
    </xf>
    <xf numFmtId="0" fontId="16" fillId="0" borderId="2" xfId="0" applyFont="1" applyBorder="1"/>
    <xf numFmtId="0" fontId="16" fillId="3" borderId="5" xfId="0" applyFont="1" applyFill="1" applyBorder="1" applyAlignment="1">
      <alignment horizontal="left"/>
    </xf>
    <xf numFmtId="0" fontId="16" fillId="3" borderId="4" xfId="0" applyFont="1" applyFill="1" applyBorder="1"/>
    <xf numFmtId="0" fontId="16" fillId="0" borderId="5" xfId="0" applyFont="1" applyBorder="1" applyAlignment="1">
      <alignment horizontal="left"/>
    </xf>
    <xf numFmtId="0" fontId="16" fillId="0" borderId="4" xfId="0" applyFont="1" applyBorder="1"/>
    <xf numFmtId="49" fontId="25" fillId="4" borderId="1" xfId="0" applyNumberFormat="1" applyFont="1" applyFill="1" applyBorder="1" applyAlignment="1">
      <alignment horizontal="left" vertical="center" wrapText="1"/>
    </xf>
    <xf numFmtId="0" fontId="25" fillId="4" borderId="2" xfId="0" applyFont="1" applyFill="1" applyBorder="1" applyAlignment="1">
      <alignment vertical="center" wrapText="1"/>
    </xf>
    <xf numFmtId="171" fontId="13" fillId="4" borderId="2" xfId="16" applyNumberFormat="1" applyFont="1" applyFill="1" applyBorder="1" applyAlignment="1">
      <alignment vertical="center" wrapText="1"/>
    </xf>
    <xf numFmtId="0" fontId="21" fillId="0" borderId="0" xfId="1" applyFont="1"/>
    <xf numFmtId="174" fontId="14" fillId="0" borderId="0" xfId="14" applyNumberFormat="1" applyFont="1" applyFill="1" applyBorder="1" applyAlignment="1">
      <alignment vertical="center" wrapText="1"/>
    </xf>
    <xf numFmtId="164" fontId="13" fillId="0" borderId="0" xfId="16" applyFont="1" applyFill="1" applyBorder="1" applyAlignment="1">
      <alignment vertical="center" wrapText="1"/>
    </xf>
    <xf numFmtId="0" fontId="13" fillId="4" borderId="0" xfId="1" applyFont="1" applyFill="1" applyAlignment="1">
      <alignment vertical="center" wrapText="1"/>
    </xf>
    <xf numFmtId="166" fontId="13" fillId="0" borderId="6" xfId="1" applyNumberFormat="1" applyFont="1" applyFill="1" applyBorder="1" applyAlignment="1">
      <alignment horizontal="center" wrapText="1"/>
    </xf>
    <xf numFmtId="166" fontId="8" fillId="0" borderId="0" xfId="1" applyNumberFormat="1" applyFont="1" applyFill="1" applyBorder="1" applyAlignment="1">
      <alignment horizontal="left" wrapText="1"/>
    </xf>
    <xf numFmtId="0" fontId="9" fillId="0" borderId="0" xfId="11" applyAlignment="1" applyProtection="1"/>
    <xf numFmtId="0" fontId="29" fillId="0" borderId="0" xfId="1" applyFont="1" applyFill="1" applyBorder="1" applyAlignment="1">
      <alignment vertical="center" wrapText="1"/>
    </xf>
    <xf numFmtId="0" fontId="13" fillId="0" borderId="0" xfId="1" applyFont="1" applyFill="1" applyBorder="1" applyAlignment="1">
      <alignment horizontal="left" vertical="center" wrapText="1"/>
    </xf>
    <xf numFmtId="172" fontId="30" fillId="5" borderId="9" xfId="15" applyNumberFormat="1" applyFont="1" applyFill="1" applyBorder="1" applyAlignment="1">
      <alignment horizontal="center" vertical="center" wrapText="1"/>
    </xf>
    <xf numFmtId="172" fontId="30" fillId="5" borderId="10" xfId="15" applyNumberFormat="1" applyFont="1" applyFill="1" applyBorder="1" applyAlignment="1">
      <alignment horizontal="center" vertical="center" wrapText="1"/>
    </xf>
    <xf numFmtId="171" fontId="13" fillId="6" borderId="9" xfId="1" applyNumberFormat="1" applyFont="1" applyFill="1" applyBorder="1" applyAlignment="1">
      <alignment vertical="center" wrapText="1"/>
    </xf>
    <xf numFmtId="171" fontId="13" fillId="0" borderId="9" xfId="1" applyNumberFormat="1" applyFont="1" applyFill="1" applyBorder="1" applyAlignment="1">
      <alignment vertical="center" wrapText="1"/>
    </xf>
    <xf numFmtId="171" fontId="13" fillId="6" borderId="11" xfId="1" applyNumberFormat="1" applyFont="1" applyFill="1" applyBorder="1" applyAlignment="1">
      <alignment vertical="center" wrapText="1"/>
    </xf>
    <xf numFmtId="0" fontId="15" fillId="2" borderId="4" xfId="1" applyFont="1" applyFill="1" applyBorder="1" applyAlignment="1">
      <alignment vertical="center" wrapText="1"/>
    </xf>
    <xf numFmtId="0" fontId="13" fillId="3" borderId="4" xfId="8" applyFont="1" applyFill="1" applyBorder="1" applyAlignment="1">
      <alignment horizontal="left" vertical="center" wrapText="1"/>
    </xf>
    <xf numFmtId="0" fontId="13" fillId="3" borderId="4" xfId="1" applyFont="1" applyFill="1" applyBorder="1" applyAlignment="1">
      <alignment vertical="center" wrapText="1"/>
    </xf>
    <xf numFmtId="0" fontId="13" fillId="0" borderId="4" xfId="8" applyFont="1" applyBorder="1" applyAlignment="1">
      <alignment horizontal="left" vertical="center" wrapText="1"/>
    </xf>
    <xf numFmtId="0" fontId="13" fillId="0" borderId="4" xfId="1" applyFont="1" applyBorder="1" applyAlignment="1">
      <alignment vertical="center" wrapText="1"/>
    </xf>
    <xf numFmtId="0" fontId="13" fillId="3" borderId="2" xfId="8" applyFont="1" applyFill="1" applyBorder="1" applyAlignment="1">
      <alignment horizontal="left" vertical="center" wrapText="1"/>
    </xf>
    <xf numFmtId="0" fontId="13" fillId="3" borderId="2" xfId="1" applyFont="1" applyFill="1" applyBorder="1" applyAlignment="1">
      <alignment vertical="center" wrapText="1"/>
    </xf>
    <xf numFmtId="0" fontId="8" fillId="0" borderId="8" xfId="1" applyFont="1" applyFill="1" applyBorder="1" applyAlignment="1">
      <alignment vertical="center"/>
    </xf>
    <xf numFmtId="171" fontId="13" fillId="6" borderId="9" xfId="1" applyNumberFormat="1" applyFont="1" applyFill="1" applyBorder="1" applyAlignment="1">
      <alignment horizontal="right" vertical="center" wrapText="1"/>
    </xf>
    <xf numFmtId="171" fontId="13" fillId="6" borderId="12" xfId="1" applyNumberFormat="1" applyFont="1" applyFill="1" applyBorder="1" applyAlignment="1">
      <alignment vertical="center" wrapText="1"/>
    </xf>
    <xf numFmtId="171" fontId="13" fillId="0" borderId="12" xfId="1" applyNumberFormat="1" applyFont="1" applyFill="1" applyBorder="1" applyAlignment="1">
      <alignment vertical="center" wrapText="1"/>
    </xf>
    <xf numFmtId="0" fontId="25" fillId="0" borderId="0" xfId="8" applyFont="1" applyFill="1" applyBorder="1" applyAlignment="1">
      <alignment horizontal="left" vertical="center" wrapText="1"/>
    </xf>
    <xf numFmtId="171" fontId="13" fillId="0" borderId="11" xfId="1" applyNumberFormat="1" applyFont="1" applyFill="1" applyBorder="1" applyAlignment="1">
      <alignment vertical="center" wrapText="1"/>
    </xf>
    <xf numFmtId="171" fontId="13" fillId="0" borderId="14" xfId="1" applyNumberFormat="1" applyFont="1" applyFill="1" applyBorder="1" applyAlignment="1">
      <alignment vertical="center" wrapText="1"/>
    </xf>
    <xf numFmtId="171" fontId="13" fillId="0" borderId="9" xfId="1" applyNumberFormat="1" applyFont="1" applyFill="1" applyBorder="1" applyAlignment="1">
      <alignment horizontal="right" vertical="center" wrapText="1"/>
    </xf>
    <xf numFmtId="171" fontId="13" fillId="0" borderId="9" xfId="4" applyNumberFormat="1" applyFont="1" applyFill="1" applyBorder="1" applyAlignment="1">
      <alignment horizontal="right" vertical="center" wrapText="1"/>
    </xf>
    <xf numFmtId="171" fontId="13" fillId="6" borderId="14" xfId="1" applyNumberFormat="1" applyFont="1" applyFill="1" applyBorder="1" applyAlignment="1">
      <alignment vertical="center" wrapText="1"/>
    </xf>
    <xf numFmtId="0" fontId="30" fillId="5" borderId="9" xfId="1" applyFont="1" applyFill="1" applyBorder="1" applyAlignment="1">
      <alignment vertical="center" wrapText="1"/>
    </xf>
    <xf numFmtId="0" fontId="25" fillId="6" borderId="10" xfId="8" applyFont="1" applyFill="1" applyBorder="1" applyAlignment="1">
      <alignment horizontal="left" vertical="center" wrapText="1"/>
    </xf>
    <xf numFmtId="0" fontId="13" fillId="6" borderId="9" xfId="1" applyFont="1" applyFill="1" applyBorder="1" applyAlignment="1">
      <alignment vertical="center" wrapText="1"/>
    </xf>
    <xf numFmtId="0" fontId="25" fillId="0" borderId="10" xfId="8" applyFont="1" applyFill="1" applyBorder="1" applyAlignment="1">
      <alignment horizontal="left" vertical="center" wrapText="1"/>
    </xf>
    <xf numFmtId="0" fontId="13" fillId="0" borderId="9" xfId="1" applyFont="1" applyFill="1" applyBorder="1" applyAlignment="1">
      <alignment vertical="center" wrapText="1"/>
    </xf>
    <xf numFmtId="0" fontId="25" fillId="0" borderId="13" xfId="8" applyFont="1" applyFill="1" applyBorder="1" applyAlignment="1">
      <alignment horizontal="left" vertical="center" wrapText="1"/>
    </xf>
    <xf numFmtId="0" fontId="13" fillId="0" borderId="11" xfId="1" applyFont="1" applyFill="1" applyBorder="1" applyAlignment="1">
      <alignment vertical="center" wrapText="1"/>
    </xf>
    <xf numFmtId="0" fontId="13" fillId="6" borderId="10" xfId="8" applyFont="1" applyFill="1" applyBorder="1" applyAlignment="1">
      <alignment horizontal="left" vertical="center" wrapText="1"/>
    </xf>
    <xf numFmtId="0" fontId="13" fillId="6" borderId="11" xfId="1" applyFont="1" applyFill="1" applyBorder="1" applyAlignment="1">
      <alignment vertical="center" wrapText="1"/>
    </xf>
    <xf numFmtId="0" fontId="13" fillId="0" borderId="10" xfId="8" applyFont="1" applyFill="1" applyBorder="1" applyAlignment="1">
      <alignment horizontal="left" vertical="center" wrapText="1"/>
    </xf>
    <xf numFmtId="0" fontId="13" fillId="6" borderId="10" xfId="1" applyFont="1" applyFill="1" applyBorder="1" applyAlignment="1">
      <alignment vertical="center" wrapText="1"/>
    </xf>
    <xf numFmtId="0" fontId="13" fillId="0" borderId="10" xfId="1" applyFont="1" applyFill="1" applyBorder="1" applyAlignment="1">
      <alignment vertical="center" wrapText="1"/>
    </xf>
    <xf numFmtId="0" fontId="13" fillId="6" borderId="13" xfId="1" applyFont="1" applyFill="1" applyBorder="1" applyAlignment="1">
      <alignment vertical="center" wrapText="1"/>
    </xf>
    <xf numFmtId="0" fontId="27" fillId="0" borderId="0" xfId="0" applyFont="1" applyAlignment="1">
      <alignment wrapText="1"/>
    </xf>
    <xf numFmtId="0" fontId="28" fillId="0" borderId="0" xfId="0" applyFont="1" applyAlignment="1">
      <alignment vertical="top" wrapText="1"/>
    </xf>
    <xf numFmtId="0" fontId="15" fillId="2" borderId="5" xfId="1" applyFont="1" applyFill="1" applyBorder="1" applyAlignment="1">
      <alignment vertical="center" wrapText="1"/>
    </xf>
    <xf numFmtId="0" fontId="13" fillId="0" borderId="2" xfId="1" applyFont="1" applyBorder="1" applyAlignment="1">
      <alignment vertical="center" wrapText="1"/>
    </xf>
    <xf numFmtId="0" fontId="13" fillId="3" borderId="5" xfId="8" applyFont="1" applyFill="1" applyBorder="1" applyAlignment="1">
      <alignment horizontal="left" vertical="center" wrapText="1"/>
    </xf>
    <xf numFmtId="0" fontId="13" fillId="0" borderId="5" xfId="8" applyFont="1" applyBorder="1" applyAlignment="1">
      <alignment horizontal="left" vertical="center" wrapText="1"/>
    </xf>
    <xf numFmtId="0" fontId="13" fillId="3" borderId="1" xfId="8" applyFont="1" applyFill="1" applyBorder="1" applyAlignment="1">
      <alignment horizontal="left" vertical="center" wrapText="1"/>
    </xf>
    <xf numFmtId="0" fontId="13" fillId="0" borderId="1" xfId="8" applyFont="1" applyBorder="1" applyAlignment="1">
      <alignment horizontal="left" vertical="center" wrapText="1"/>
    </xf>
    <xf numFmtId="0" fontId="8" fillId="0" borderId="2" xfId="1" applyFont="1" applyBorder="1" applyAlignment="1">
      <alignment vertical="center" wrapText="1"/>
    </xf>
    <xf numFmtId="0" fontId="13" fillId="0" borderId="2" xfId="8" applyFont="1" applyBorder="1" applyAlignment="1">
      <alignment vertical="center" wrapText="1"/>
    </xf>
    <xf numFmtId="0" fontId="13" fillId="0" borderId="0" xfId="8" applyFont="1" applyBorder="1" applyAlignment="1">
      <alignment horizontal="left" vertical="center" wrapText="1"/>
    </xf>
    <xf numFmtId="14" fontId="1" fillId="0" borderId="0" xfId="1" applyNumberFormat="1"/>
    <xf numFmtId="0" fontId="1" fillId="7" borderId="0" xfId="1" applyFill="1"/>
    <xf numFmtId="0" fontId="31" fillId="8" borderId="0" xfId="1" applyFont="1" applyFill="1"/>
    <xf numFmtId="0" fontId="1" fillId="9" borderId="0" xfId="1" applyFill="1"/>
    <xf numFmtId="0" fontId="33" fillId="0" borderId="0" xfId="0" applyFont="1"/>
    <xf numFmtId="0" fontId="34" fillId="0" borderId="0" xfId="0" applyFont="1"/>
    <xf numFmtId="0" fontId="17" fillId="0" borderId="0" xfId="0" applyFont="1"/>
    <xf numFmtId="176" fontId="13" fillId="0" borderId="4" xfId="1" applyNumberFormat="1" applyFont="1" applyBorder="1" applyAlignment="1">
      <alignment wrapText="1"/>
    </xf>
    <xf numFmtId="176" fontId="13" fillId="3" borderId="4" xfId="1" applyNumberFormat="1" applyFont="1" applyFill="1" applyBorder="1" applyAlignment="1">
      <alignment wrapText="1"/>
    </xf>
    <xf numFmtId="0" fontId="32" fillId="0" borderId="15" xfId="0" applyFont="1" applyBorder="1"/>
    <xf numFmtId="0" fontId="0" fillId="0" borderId="16" xfId="0" applyBorder="1"/>
    <xf numFmtId="0" fontId="0" fillId="0" borderId="17" xfId="0" applyBorder="1"/>
    <xf numFmtId="0" fontId="0" fillId="0" borderId="18" xfId="0" applyBorder="1"/>
    <xf numFmtId="0" fontId="0" fillId="0" borderId="0" xfId="0" applyBorder="1"/>
    <xf numFmtId="0" fontId="0" fillId="0" borderId="19" xfId="0" applyBorder="1"/>
    <xf numFmtId="0" fontId="9" fillId="0" borderId="18" xfId="11" applyBorder="1" applyAlignment="1" applyProtection="1"/>
    <xf numFmtId="14" fontId="8" fillId="0" borderId="0" xfId="1" applyNumberFormat="1" applyFont="1"/>
    <xf numFmtId="0" fontId="28" fillId="0" borderId="0" xfId="0" applyFont="1" applyAlignment="1">
      <alignment horizontal="left" vertical="top" wrapText="1"/>
    </xf>
    <xf numFmtId="172" fontId="15" fillId="2" borderId="23" xfId="15" applyNumberFormat="1" applyFont="1" applyFill="1" applyBorder="1" applyAlignment="1">
      <alignment horizontal="center" vertical="center" wrapText="1"/>
    </xf>
    <xf numFmtId="171" fontId="13" fillId="4" borderId="4" xfId="16" applyNumberFormat="1" applyFont="1" applyFill="1" applyBorder="1" applyAlignment="1">
      <alignment vertical="center" wrapText="1"/>
    </xf>
    <xf numFmtId="0" fontId="13" fillId="4" borderId="4" xfId="1" applyFont="1" applyFill="1" applyBorder="1" applyAlignment="1">
      <alignment vertical="center" wrapText="1"/>
    </xf>
    <xf numFmtId="171" fontId="29" fillId="4" borderId="4" xfId="1" applyNumberFormat="1" applyFont="1" applyFill="1" applyBorder="1" applyAlignment="1">
      <alignment vertical="center" wrapText="1"/>
    </xf>
    <xf numFmtId="0" fontId="13" fillId="0" borderId="4" xfId="8" applyFont="1" applyFill="1" applyBorder="1" applyAlignment="1">
      <alignment horizontal="left" vertical="center" wrapText="1"/>
    </xf>
    <xf numFmtId="0" fontId="13" fillId="4" borderId="4" xfId="8" applyFont="1" applyFill="1" applyBorder="1" applyAlignment="1">
      <alignment horizontal="left" vertical="center" wrapText="1"/>
    </xf>
    <xf numFmtId="0" fontId="13" fillId="10" borderId="10" xfId="8" applyFont="1" applyFill="1" applyBorder="1" applyAlignment="1">
      <alignment horizontal="left" vertical="center" wrapText="1"/>
    </xf>
    <xf numFmtId="0" fontId="13" fillId="10" borderId="9" xfId="1" applyFont="1" applyFill="1" applyBorder="1" applyAlignment="1">
      <alignment vertical="center" wrapText="1"/>
    </xf>
    <xf numFmtId="171" fontId="13" fillId="10" borderId="9" xfId="1" applyNumberFormat="1" applyFont="1" applyFill="1" applyBorder="1" applyAlignment="1">
      <alignment vertical="center" wrapText="1"/>
    </xf>
    <xf numFmtId="171" fontId="13" fillId="10" borderId="12" xfId="1" applyNumberFormat="1" applyFont="1" applyFill="1" applyBorder="1" applyAlignment="1">
      <alignment vertical="center" wrapText="1"/>
    </xf>
    <xf numFmtId="0" fontId="8" fillId="0" borderId="0" xfId="11" applyFont="1" applyAlignment="1" applyProtection="1">
      <alignment horizontal="center" vertical="center" wrapText="1"/>
    </xf>
    <xf numFmtId="0" fontId="15" fillId="2" borderId="23" xfId="1" applyFont="1" applyFill="1" applyBorder="1" applyAlignment="1">
      <alignment vertical="center" wrapText="1"/>
    </xf>
    <xf numFmtId="0" fontId="15" fillId="2" borderId="0" xfId="1" applyFont="1" applyFill="1" applyAlignment="1">
      <alignment vertical="center" wrapText="1"/>
    </xf>
    <xf numFmtId="172" fontId="15" fillId="2" borderId="0" xfId="15" applyNumberFormat="1" applyFont="1" applyFill="1" applyAlignment="1">
      <alignment horizontal="center" vertical="center" wrapText="1"/>
    </xf>
    <xf numFmtId="0" fontId="13" fillId="3" borderId="5" xfId="8" applyFont="1" applyFill="1" applyBorder="1" applyAlignment="1">
      <alignment vertical="center" wrapText="1"/>
    </xf>
    <xf numFmtId="0" fontId="29" fillId="0" borderId="5" xfId="8" applyFont="1" applyBorder="1" applyAlignment="1">
      <alignment horizontal="left" vertical="center" wrapText="1"/>
    </xf>
    <xf numFmtId="0" fontId="13" fillId="0" borderId="5" xfId="8" applyFont="1" applyBorder="1" applyAlignment="1">
      <alignment vertical="center" wrapText="1"/>
    </xf>
    <xf numFmtId="0" fontId="13" fillId="4" borderId="5" xfId="8" applyFont="1" applyFill="1" applyBorder="1" applyAlignment="1">
      <alignment vertical="center" wrapText="1"/>
    </xf>
    <xf numFmtId="0" fontId="13" fillId="0" borderId="5" xfId="8" applyFont="1" applyBorder="1" applyAlignment="1">
      <alignment horizontal="center" vertical="center" wrapText="1"/>
    </xf>
    <xf numFmtId="0" fontId="13" fillId="4" borderId="5" xfId="8" applyFont="1" applyFill="1" applyBorder="1" applyAlignment="1">
      <alignment horizontal="left" vertical="center" wrapText="1"/>
    </xf>
    <xf numFmtId="0" fontId="13" fillId="3" borderId="5" xfId="8" applyFont="1" applyFill="1" applyBorder="1" applyAlignment="1">
      <alignment horizontal="center" vertical="center" wrapText="1"/>
    </xf>
    <xf numFmtId="0" fontId="14" fillId="0" borderId="0" xfId="8" applyFont="1" applyAlignment="1">
      <alignment horizontal="left" vertical="center"/>
    </xf>
    <xf numFmtId="0" fontId="29" fillId="0" borderId="0" xfId="8" applyFont="1" applyAlignment="1">
      <alignment horizontal="left" vertical="center" wrapText="1"/>
    </xf>
    <xf numFmtId="0" fontId="13" fillId="0" borderId="0" xfId="8" applyFont="1" applyAlignment="1">
      <alignment vertical="center" wrapText="1"/>
    </xf>
    <xf numFmtId="171" fontId="13" fillId="0" borderId="0" xfId="16" applyNumberFormat="1" applyFont="1" applyAlignment="1">
      <alignment vertical="center" wrapText="1"/>
    </xf>
    <xf numFmtId="171" fontId="13" fillId="0" borderId="0" xfId="1" applyNumberFormat="1" applyFont="1" applyAlignment="1">
      <alignment vertical="center" wrapText="1"/>
    </xf>
    <xf numFmtId="0" fontId="8" fillId="0" borderId="0" xfId="11" applyFont="1" applyAlignment="1" applyProtection="1">
      <alignment vertical="center" wrapText="1"/>
    </xf>
    <xf numFmtId="171" fontId="13" fillId="11" borderId="4" xfId="1" applyNumberFormat="1" applyFont="1" applyFill="1" applyBorder="1" applyAlignment="1">
      <alignment vertical="center" wrapText="1"/>
    </xf>
    <xf numFmtId="0" fontId="13" fillId="4" borderId="5" xfId="8" applyFont="1" applyFill="1" applyBorder="1" applyAlignment="1">
      <alignment horizontal="center" vertical="center" wrapText="1"/>
    </xf>
    <xf numFmtId="0" fontId="13" fillId="0" borderId="0" xfId="8" applyFont="1" applyAlignment="1">
      <alignment horizontal="left" vertical="center" wrapText="1"/>
    </xf>
    <xf numFmtId="0" fontId="13" fillId="0" borderId="0" xfId="1" applyFont="1" applyAlignment="1">
      <alignment horizontal="center" vertical="center" wrapText="1"/>
    </xf>
    <xf numFmtId="49" fontId="13" fillId="3" borderId="5" xfId="8" applyNumberFormat="1" applyFont="1" applyFill="1" applyBorder="1" applyAlignment="1">
      <alignment horizontal="left" vertical="center" wrapText="1"/>
    </xf>
    <xf numFmtId="49" fontId="13" fillId="0" borderId="5" xfId="8" applyNumberFormat="1" applyFont="1" applyBorder="1" applyAlignment="1">
      <alignment horizontal="left" vertical="center" wrapText="1"/>
    </xf>
    <xf numFmtId="49" fontId="13" fillId="3" borderId="1" xfId="8" applyNumberFormat="1" applyFont="1" applyFill="1" applyBorder="1" applyAlignment="1">
      <alignment horizontal="left" vertical="center" wrapText="1"/>
    </xf>
    <xf numFmtId="49" fontId="13" fillId="0" borderId="0" xfId="8" applyNumberFormat="1" applyFont="1" applyAlignment="1">
      <alignment horizontal="left" vertical="center" wrapText="1"/>
    </xf>
    <xf numFmtId="0" fontId="13" fillId="0" borderId="0" xfId="1" applyFont="1" applyAlignment="1">
      <alignment vertical="center" wrapText="1"/>
    </xf>
    <xf numFmtId="171" fontId="29" fillId="0" borderId="0" xfId="1" applyNumberFormat="1" applyFont="1" applyAlignment="1">
      <alignment vertical="center" wrapText="1"/>
    </xf>
    <xf numFmtId="0" fontId="36" fillId="4" borderId="5" xfId="0" applyFont="1" applyFill="1" applyBorder="1" applyAlignment="1">
      <alignment vertical="center" wrapText="1"/>
    </xf>
    <xf numFmtId="0" fontId="36" fillId="4" borderId="4" xfId="0" applyFont="1" applyFill="1" applyBorder="1" applyAlignment="1">
      <alignment vertical="center" wrapText="1"/>
    </xf>
    <xf numFmtId="173" fontId="36" fillId="4" borderId="4" xfId="16" applyNumberFormat="1" applyFont="1" applyFill="1" applyBorder="1" applyAlignment="1">
      <alignment horizontal="right" vertical="center" wrapText="1"/>
    </xf>
    <xf numFmtId="49" fontId="18" fillId="0" borderId="0" xfId="1" applyNumberFormat="1" applyFont="1" applyAlignment="1">
      <alignment vertical="center" wrapText="1"/>
    </xf>
    <xf numFmtId="0" fontId="18" fillId="0" borderId="0" xfId="1" applyFont="1" applyAlignment="1">
      <alignment vertical="center" wrapText="1"/>
    </xf>
    <xf numFmtId="172" fontId="18" fillId="0" borderId="0" xfId="15" applyNumberFormat="1" applyFont="1" applyAlignment="1">
      <alignment vertical="center" wrapText="1"/>
    </xf>
    <xf numFmtId="172" fontId="14" fillId="0" borderId="0" xfId="15" applyNumberFormat="1" applyFont="1" applyAlignment="1">
      <alignment vertical="center" wrapText="1"/>
    </xf>
    <xf numFmtId="49" fontId="14" fillId="3" borderId="5" xfId="8" applyNumberFormat="1" applyFont="1" applyFill="1" applyBorder="1" applyAlignment="1">
      <alignment horizontal="left" vertical="center" wrapText="1"/>
    </xf>
    <xf numFmtId="0" fontId="14" fillId="3" borderId="4" xfId="1" applyFont="1" applyFill="1" applyBorder="1" applyAlignment="1">
      <alignment vertical="center" wrapText="1"/>
    </xf>
    <xf numFmtId="49" fontId="13" fillId="0" borderId="1" xfId="8" applyNumberFormat="1" applyFont="1" applyBorder="1" applyAlignment="1">
      <alignment horizontal="left" vertical="center" wrapText="1"/>
    </xf>
    <xf numFmtId="0" fontId="29" fillId="0" borderId="2" xfId="8" applyFont="1" applyBorder="1" applyAlignment="1">
      <alignment horizontal="left" vertical="center" wrapText="1"/>
    </xf>
    <xf numFmtId="171" fontId="13" fillId="0" borderId="2" xfId="1" applyNumberFormat="1" applyFont="1" applyBorder="1" applyAlignment="1">
      <alignment vertical="center" wrapText="1"/>
    </xf>
    <xf numFmtId="0" fontId="14" fillId="0" borderId="0" xfId="1" applyFont="1" applyAlignment="1">
      <alignment vertical="center" wrapText="1"/>
    </xf>
    <xf numFmtId="0" fontId="13" fillId="0" borderId="2" xfId="8" applyFont="1" applyBorder="1" applyAlignment="1">
      <alignment horizontal="left" vertical="center" wrapText="1"/>
    </xf>
    <xf numFmtId="171" fontId="29" fillId="0" borderId="2" xfId="16" applyNumberFormat="1" applyFont="1" applyBorder="1" applyAlignment="1">
      <alignment vertical="center" wrapText="1"/>
    </xf>
    <xf numFmtId="49" fontId="14" fillId="0" borderId="0" xfId="1" applyNumberFormat="1" applyFont="1" applyAlignment="1">
      <alignment vertical="center" wrapText="1"/>
    </xf>
    <xf numFmtId="0" fontId="13" fillId="3" borderId="4" xfId="0" applyFont="1" applyFill="1" applyBorder="1" applyAlignment="1">
      <alignment vertical="center" wrapText="1"/>
    </xf>
    <xf numFmtId="0" fontId="13" fillId="0" borderId="4" xfId="0" applyFont="1" applyBorder="1" applyAlignment="1">
      <alignment vertical="center" wrapText="1"/>
    </xf>
    <xf numFmtId="0" fontId="13" fillId="4" borderId="4" xfId="0" applyFont="1" applyFill="1" applyBorder="1" applyAlignment="1">
      <alignment vertical="center" wrapText="1"/>
    </xf>
    <xf numFmtId="0" fontId="14" fillId="3" borderId="4" xfId="8" applyFont="1" applyFill="1" applyBorder="1" applyAlignment="1">
      <alignment horizontal="left" vertical="center" wrapText="1"/>
    </xf>
    <xf numFmtId="0" fontId="13" fillId="0" borderId="2" xfId="0" applyFont="1" applyBorder="1" applyAlignment="1">
      <alignment vertical="center" wrapText="1"/>
    </xf>
    <xf numFmtId="171" fontId="13" fillId="3" borderId="2" xfId="16" applyNumberFormat="1" applyFont="1" applyFill="1" applyBorder="1" applyAlignment="1">
      <alignment vertical="center" wrapText="1"/>
    </xf>
    <xf numFmtId="0" fontId="8" fillId="0" borderId="0" xfId="11" quotePrefix="1" applyFont="1" applyAlignment="1" applyProtection="1">
      <alignment horizontal="center" vertical="center" wrapText="1"/>
    </xf>
    <xf numFmtId="171" fontId="14" fillId="0" borderId="0" xfId="16" applyNumberFormat="1" applyFont="1" applyAlignment="1">
      <alignment vertical="center" wrapText="1"/>
    </xf>
    <xf numFmtId="0" fontId="29" fillId="3" borderId="4" xfId="1" applyFont="1" applyFill="1" applyBorder="1" applyAlignment="1">
      <alignment vertical="center" wrapText="1"/>
    </xf>
    <xf numFmtId="0" fontId="23" fillId="0" borderId="0" xfId="8" applyFont="1" applyAlignment="1">
      <alignment horizontal="center" vertical="center" wrapText="1"/>
    </xf>
    <xf numFmtId="0" fontId="13" fillId="0" borderId="0" xfId="8" applyFont="1" applyAlignment="1">
      <alignment horizontal="center" vertical="center" wrapText="1"/>
    </xf>
    <xf numFmtId="171" fontId="13" fillId="0" borderId="2" xfId="16" applyNumberFormat="1" applyFont="1" applyBorder="1" applyAlignment="1">
      <alignment vertical="center" wrapText="1"/>
    </xf>
    <xf numFmtId="49" fontId="25" fillId="0" borderId="7" xfId="0" applyNumberFormat="1" applyFont="1" applyBorder="1" applyAlignment="1">
      <alignment vertical="center" wrapText="1"/>
    </xf>
    <xf numFmtId="0" fontId="29" fillId="0" borderId="7" xfId="0" applyFont="1" applyBorder="1" applyAlignment="1">
      <alignment vertical="center" wrapText="1"/>
    </xf>
    <xf numFmtId="0" fontId="25" fillId="0" borderId="7" xfId="0" applyFont="1" applyBorder="1" applyAlignment="1">
      <alignment vertical="center" wrapText="1"/>
    </xf>
    <xf numFmtId="171" fontId="13" fillId="0" borderId="7" xfId="16" applyNumberFormat="1" applyFont="1" applyBorder="1" applyAlignment="1">
      <alignment horizontal="right" vertical="center" wrapText="1"/>
    </xf>
    <xf numFmtId="173" fontId="25" fillId="0" borderId="7" xfId="16" applyNumberFormat="1" applyFont="1" applyBorder="1" applyAlignment="1">
      <alignment horizontal="right" vertical="center" wrapText="1"/>
    </xf>
    <xf numFmtId="49" fontId="25" fillId="4" borderId="5" xfId="0" applyNumberFormat="1" applyFont="1" applyFill="1" applyBorder="1" applyAlignment="1">
      <alignment vertical="center" wrapText="1"/>
    </xf>
    <xf numFmtId="0" fontId="25" fillId="4" borderId="4" xfId="0" applyFont="1" applyFill="1" applyBorder="1" applyAlignment="1">
      <alignment vertical="center" wrapText="1"/>
    </xf>
    <xf numFmtId="171" fontId="13" fillId="4" borderId="4" xfId="16" applyNumberFormat="1" applyFont="1" applyFill="1" applyBorder="1" applyAlignment="1">
      <alignment horizontal="right" vertical="center" wrapText="1"/>
    </xf>
    <xf numFmtId="173" fontId="25" fillId="4" borderId="4" xfId="16" applyNumberFormat="1" applyFont="1" applyFill="1" applyBorder="1" applyAlignment="1">
      <alignment horizontal="right" vertical="center" wrapText="1"/>
    </xf>
    <xf numFmtId="49" fontId="25" fillId="0" borderId="5" xfId="0" applyNumberFormat="1" applyFont="1" applyFill="1" applyBorder="1" applyAlignment="1">
      <alignment vertical="center" wrapText="1"/>
    </xf>
    <xf numFmtId="0" fontId="13" fillId="0" borderId="4" xfId="0" applyFont="1" applyFill="1" applyBorder="1" applyAlignment="1">
      <alignment vertical="center" wrapText="1"/>
    </xf>
    <xf numFmtId="0" fontId="25" fillId="0" borderId="4" xfId="0" applyFont="1" applyFill="1" applyBorder="1" applyAlignment="1">
      <alignment vertical="center" wrapText="1"/>
    </xf>
    <xf numFmtId="171" fontId="13" fillId="0" borderId="4" xfId="16" applyNumberFormat="1" applyFont="1" applyFill="1" applyBorder="1" applyAlignment="1">
      <alignment horizontal="right" vertical="center" wrapText="1"/>
    </xf>
    <xf numFmtId="173" fontId="25" fillId="0" borderId="4" xfId="16" applyNumberFormat="1" applyFont="1" applyFill="1" applyBorder="1" applyAlignment="1">
      <alignment horizontal="right" vertical="center" wrapText="1"/>
    </xf>
    <xf numFmtId="0" fontId="25" fillId="3" borderId="5" xfId="0" applyFont="1" applyFill="1" applyBorder="1" applyAlignment="1">
      <alignment horizontal="left" vertical="center" wrapText="1"/>
    </xf>
    <xf numFmtId="171" fontId="25" fillId="3" borderId="4" xfId="0" applyNumberFormat="1" applyFont="1" applyFill="1" applyBorder="1" applyAlignment="1">
      <alignment vertical="center" wrapText="1"/>
    </xf>
    <xf numFmtId="0" fontId="25" fillId="0" borderId="5" xfId="0" applyFont="1" applyBorder="1" applyAlignment="1">
      <alignment horizontal="left" vertical="center" wrapText="1"/>
    </xf>
    <xf numFmtId="0" fontId="29" fillId="0" borderId="4" xfId="0" applyFont="1" applyBorder="1" applyAlignment="1">
      <alignment horizontal="left" vertical="center" wrapText="1"/>
    </xf>
    <xf numFmtId="171" fontId="25" fillId="0" borderId="4" xfId="0" applyNumberFormat="1" applyFont="1" applyBorder="1" applyAlignment="1">
      <alignment vertical="center" wrapText="1"/>
    </xf>
    <xf numFmtId="173" fontId="25" fillId="0" borderId="0" xfId="16" applyNumberFormat="1" applyFont="1" applyAlignment="1">
      <alignment horizontal="right" vertical="center" wrapText="1"/>
    </xf>
    <xf numFmtId="0" fontId="14" fillId="0" borderId="4" xfId="8" applyFont="1" applyBorder="1" applyAlignment="1">
      <alignment horizontal="left" vertical="center" wrapText="1"/>
    </xf>
    <xf numFmtId="0" fontId="17" fillId="0" borderId="4" xfId="1" applyFont="1" applyBorder="1" applyAlignment="1">
      <alignment horizontal="left" vertical="center" wrapText="1"/>
    </xf>
    <xf numFmtId="166" fontId="17" fillId="0" borderId="4" xfId="1" applyNumberFormat="1" applyFont="1" applyBorder="1" applyAlignment="1">
      <alignment vertical="center" wrapText="1"/>
    </xf>
    <xf numFmtId="0" fontId="13" fillId="0" borderId="7" xfId="8" applyFont="1" applyBorder="1" applyAlignment="1">
      <alignment horizontal="left" vertical="center" wrapText="1"/>
    </xf>
    <xf numFmtId="0" fontId="29" fillId="0" borderId="7" xfId="8" applyFont="1" applyBorder="1" applyAlignment="1">
      <alignment horizontal="left" vertical="center" wrapText="1"/>
    </xf>
    <xf numFmtId="171" fontId="13" fillId="0" borderId="7" xfId="16" applyNumberFormat="1" applyFont="1" applyBorder="1" applyAlignment="1">
      <alignment vertical="center" wrapText="1"/>
    </xf>
    <xf numFmtId="171" fontId="13" fillId="0" borderId="7" xfId="1" applyNumberFormat="1" applyFont="1" applyBorder="1" applyAlignment="1">
      <alignment vertical="center" wrapText="1"/>
    </xf>
    <xf numFmtId="0" fontId="14" fillId="0" borderId="0" xfId="8" applyFont="1" applyAlignment="1">
      <alignment horizontal="left" vertical="center" wrapText="1"/>
    </xf>
    <xf numFmtId="166" fontId="14" fillId="0" borderId="0" xfId="1" applyNumberFormat="1" applyFont="1" applyAlignment="1">
      <alignment vertical="center" wrapText="1"/>
    </xf>
    <xf numFmtId="0" fontId="16" fillId="4" borderId="5" xfId="0" applyFont="1" applyFill="1" applyBorder="1" applyAlignment="1">
      <alignment horizontal="left"/>
    </xf>
    <xf numFmtId="0" fontId="16" fillId="4" borderId="4" xfId="0" applyFont="1" applyFill="1" applyBorder="1"/>
    <xf numFmtId="171" fontId="16" fillId="4" borderId="4" xfId="0" applyNumberFormat="1" applyFont="1" applyFill="1" applyBorder="1"/>
    <xf numFmtId="171" fontId="16" fillId="0" borderId="4" xfId="0" applyNumberFormat="1" applyFont="1" applyBorder="1"/>
    <xf numFmtId="171" fontId="16" fillId="3" borderId="2" xfId="0" applyNumberFormat="1" applyFont="1" applyFill="1" applyBorder="1"/>
    <xf numFmtId="166" fontId="13" fillId="0" borderId="0" xfId="1" applyNumberFormat="1" applyFont="1" applyAlignment="1">
      <alignment vertical="center" wrapText="1"/>
    </xf>
    <xf numFmtId="171" fontId="16" fillId="0" borderId="2" xfId="0" applyNumberFormat="1" applyFont="1" applyBorder="1"/>
    <xf numFmtId="171" fontId="16" fillId="3" borderId="4" xfId="0" applyNumberFormat="1" applyFont="1" applyFill="1" applyBorder="1"/>
    <xf numFmtId="171" fontId="29" fillId="0" borderId="0" xfId="16" applyNumberFormat="1" applyFont="1" applyAlignment="1">
      <alignment vertical="center" wrapText="1"/>
    </xf>
    <xf numFmtId="166" fontId="35" fillId="0" borderId="0" xfId="1" applyNumberFormat="1" applyFont="1" applyAlignment="1">
      <alignment vertical="center" wrapText="1"/>
    </xf>
    <xf numFmtId="0" fontId="35" fillId="0" borderId="0" xfId="1" applyFont="1" applyAlignment="1">
      <alignment vertical="center" wrapText="1"/>
    </xf>
    <xf numFmtId="0" fontId="16" fillId="4" borderId="1" xfId="0" applyFont="1" applyFill="1" applyBorder="1" applyAlignment="1">
      <alignment horizontal="left"/>
    </xf>
    <xf numFmtId="0" fontId="16" fillId="4" borderId="2" xfId="0" applyFont="1" applyFill="1" applyBorder="1"/>
    <xf numFmtId="171" fontId="16" fillId="4" borderId="2" xfId="0" applyNumberFormat="1" applyFont="1" applyFill="1" applyBorder="1"/>
    <xf numFmtId="173" fontId="25" fillId="4" borderId="2" xfId="16" applyNumberFormat="1" applyFont="1" applyFill="1" applyBorder="1" applyAlignment="1">
      <alignment horizontal="right" vertical="center" wrapText="1"/>
    </xf>
    <xf numFmtId="0" fontId="13" fillId="3" borderId="4" xfId="0" applyFont="1" applyFill="1" applyBorder="1" applyAlignment="1">
      <alignment horizontal="left" vertical="center" wrapText="1"/>
    </xf>
    <xf numFmtId="0" fontId="13" fillId="0" borderId="4" xfId="0" applyFont="1" applyBorder="1" applyAlignment="1">
      <alignment horizontal="left" vertical="center" wrapText="1"/>
    </xf>
    <xf numFmtId="0" fontId="13" fillId="4" borderId="2"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0" borderId="2" xfId="0" applyFont="1" applyBorder="1" applyAlignment="1">
      <alignment horizontal="left" vertical="center" wrapText="1"/>
    </xf>
    <xf numFmtId="0" fontId="8" fillId="0" borderId="7" xfId="11" applyFont="1" applyBorder="1" applyAlignment="1" applyProtection="1">
      <alignment vertical="center" wrapText="1"/>
    </xf>
    <xf numFmtId="0" fontId="13" fillId="3" borderId="4" xfId="8" applyFont="1" applyFill="1" applyBorder="1" applyAlignment="1">
      <alignment horizontal="center" vertical="center" wrapText="1"/>
    </xf>
    <xf numFmtId="0" fontId="13" fillId="0" borderId="4" xfId="8" applyFont="1" applyBorder="1" applyAlignment="1">
      <alignment horizontal="center" vertical="center" wrapText="1"/>
    </xf>
    <xf numFmtId="0" fontId="14" fillId="0" borderId="0" xfId="1" applyFont="1" applyAlignment="1">
      <alignment horizontal="center" vertical="center" wrapText="1"/>
    </xf>
    <xf numFmtId="0" fontId="13" fillId="0" borderId="0" xfId="1" applyFont="1" applyAlignment="1">
      <alignment horizontal="left" vertical="center" wrapText="1"/>
    </xf>
    <xf numFmtId="0" fontId="29" fillId="0" borderId="0" xfId="1" applyFont="1" applyAlignment="1">
      <alignment horizontal="left" vertical="center"/>
    </xf>
    <xf numFmtId="0" fontId="13" fillId="3" borderId="2" xfId="8" applyFont="1" applyFill="1" applyBorder="1" applyAlignment="1">
      <alignment vertical="center"/>
    </xf>
    <xf numFmtId="0" fontId="13" fillId="4" borderId="4" xfId="1" applyFont="1" applyFill="1" applyBorder="1" applyAlignment="1">
      <alignment horizontal="left" vertical="center" wrapText="1"/>
    </xf>
    <xf numFmtId="0" fontId="13" fillId="3" borderId="2" xfId="8" applyFont="1" applyFill="1" applyBorder="1" applyAlignment="1">
      <alignment vertical="center" wrapText="1"/>
    </xf>
    <xf numFmtId="0" fontId="13" fillId="0" borderId="4" xfId="1" applyFont="1" applyBorder="1" applyAlignment="1">
      <alignment horizontal="left" vertical="center" wrapText="1"/>
    </xf>
    <xf numFmtId="0" fontId="13" fillId="0" borderId="4" xfId="1" applyFont="1" applyBorder="1" applyAlignment="1">
      <alignment horizontal="left" vertical="center"/>
    </xf>
    <xf numFmtId="0" fontId="29" fillId="0" borderId="0" xfId="1" applyFont="1" applyAlignment="1">
      <alignment vertical="center"/>
    </xf>
    <xf numFmtId="171" fontId="14" fillId="0" borderId="0" xfId="1" applyNumberFormat="1" applyFont="1" applyAlignment="1">
      <alignment vertical="center" wrapText="1"/>
    </xf>
    <xf numFmtId="0" fontId="8" fillId="0" borderId="7" xfId="1" applyFont="1" applyBorder="1" applyAlignment="1">
      <alignment vertical="center"/>
    </xf>
    <xf numFmtId="0" fontId="13" fillId="0" borderId="4" xfId="1" applyFont="1" applyBorder="1" applyAlignment="1">
      <alignment horizontal="center" vertical="center" wrapText="1"/>
    </xf>
    <xf numFmtId="0" fontId="13" fillId="4" borderId="4" xfId="1" applyFont="1" applyFill="1" applyBorder="1" applyAlignment="1">
      <alignment horizontal="center" vertical="center" wrapText="1"/>
    </xf>
    <xf numFmtId="0" fontId="14" fillId="3" borderId="5" xfId="8" applyFont="1" applyFill="1" applyBorder="1" applyAlignment="1">
      <alignment horizontal="left" vertical="center" wrapText="1"/>
    </xf>
    <xf numFmtId="0" fontId="13" fillId="3" borderId="4" xfId="1" applyFont="1" applyFill="1" applyBorder="1" applyAlignment="1">
      <alignment horizontal="right" vertical="center" wrapText="1"/>
    </xf>
    <xf numFmtId="0" fontId="13" fillId="3" borderId="4" xfId="1" applyFont="1" applyFill="1" applyBorder="1" applyAlignment="1">
      <alignment wrapText="1"/>
    </xf>
    <xf numFmtId="0" fontId="13" fillId="0" borderId="4" xfId="1" applyFont="1" applyBorder="1" applyAlignment="1">
      <alignment wrapText="1"/>
    </xf>
    <xf numFmtId="0" fontId="8" fillId="0" borderId="7" xfId="1" applyFont="1" applyBorder="1" applyAlignment="1">
      <alignment vertical="center" wrapText="1"/>
    </xf>
    <xf numFmtId="0" fontId="23" fillId="0" borderId="4" xfId="8" applyFont="1" applyBorder="1" applyAlignment="1">
      <alignment vertical="center"/>
    </xf>
    <xf numFmtId="0" fontId="8" fillId="0" borderId="2" xfId="11" applyFont="1" applyBorder="1" applyAlignment="1" applyProtection="1">
      <alignment vertical="center" wrapText="1"/>
    </xf>
    <xf numFmtId="0" fontId="13" fillId="0" borderId="0" xfId="8" applyFont="1" applyAlignment="1">
      <alignment vertical="center"/>
    </xf>
    <xf numFmtId="0" fontId="13" fillId="0" borderId="4" xfId="8" applyFont="1" applyBorder="1" applyAlignment="1">
      <alignment vertical="center"/>
    </xf>
    <xf numFmtId="0" fontId="1" fillId="0" borderId="0" xfId="1" applyFill="1"/>
    <xf numFmtId="0" fontId="13" fillId="0" borderId="0" xfId="1" applyFont="1" applyAlignment="1">
      <alignment horizontal="left" vertical="center" wrapText="1"/>
    </xf>
    <xf numFmtId="0" fontId="13" fillId="0" borderId="4" xfId="1" applyFont="1" applyBorder="1" applyAlignment="1">
      <alignment horizontal="left" vertical="center" wrapText="1"/>
    </xf>
    <xf numFmtId="0" fontId="13" fillId="0" borderId="4" xfId="8" applyFont="1" applyBorder="1" applyAlignment="1">
      <alignment horizontal="left" vertical="center" wrapText="1"/>
    </xf>
    <xf numFmtId="0" fontId="13" fillId="4" borderId="24" xfId="1" applyFont="1" applyFill="1" applyBorder="1" applyAlignment="1">
      <alignment vertical="center" wrapText="1"/>
    </xf>
    <xf numFmtId="0" fontId="13" fillId="4" borderId="24" xfId="8" applyFont="1" applyFill="1" applyBorder="1" applyAlignment="1">
      <alignment horizontal="left" vertical="center" wrapText="1"/>
    </xf>
    <xf numFmtId="171" fontId="13" fillId="4" borderId="24" xfId="1" applyNumberFormat="1" applyFont="1" applyFill="1" applyBorder="1" applyAlignment="1">
      <alignment vertical="center" wrapText="1"/>
    </xf>
    <xf numFmtId="0" fontId="13" fillId="0" borderId="0" xfId="1" applyFont="1" applyBorder="1" applyAlignment="1">
      <alignment vertical="center" wrapText="1"/>
    </xf>
    <xf numFmtId="171" fontId="13" fillId="0" borderId="0" xfId="1" applyNumberFormat="1" applyFont="1" applyBorder="1" applyAlignment="1">
      <alignment vertical="center" wrapText="1"/>
    </xf>
    <xf numFmtId="171" fontId="13" fillId="0" borderId="4" xfId="16" applyNumberFormat="1" applyFont="1" applyFill="1" applyBorder="1" applyAlignment="1">
      <alignment vertical="center" wrapText="1"/>
    </xf>
    <xf numFmtId="0" fontId="13" fillId="0" borderId="5" xfId="8" applyFont="1" applyFill="1" applyBorder="1" applyAlignment="1">
      <alignment horizontal="left" vertical="center" wrapText="1"/>
    </xf>
    <xf numFmtId="0" fontId="23" fillId="4" borderId="0" xfId="8" applyFont="1" applyFill="1" applyAlignment="1">
      <alignment horizontal="center" vertical="center" wrapText="1"/>
    </xf>
    <xf numFmtId="0" fontId="29" fillId="3" borderId="5" xfId="8" applyFont="1" applyFill="1" applyBorder="1" applyAlignment="1">
      <alignment horizontal="left" vertical="center" wrapText="1"/>
    </xf>
    <xf numFmtId="171" fontId="13" fillId="0" borderId="0" xfId="16" applyNumberFormat="1" applyFont="1" applyFill="1" applyBorder="1" applyAlignment="1">
      <alignment vertical="center" wrapText="1"/>
    </xf>
    <xf numFmtId="0" fontId="29" fillId="3" borderId="4" xfId="0" applyFont="1" applyFill="1" applyBorder="1" applyAlignment="1">
      <alignment horizontal="left" vertical="center" wrapText="1"/>
    </xf>
    <xf numFmtId="0" fontId="8" fillId="0" borderId="0" xfId="11" quotePrefix="1" applyFont="1" applyFill="1" applyBorder="1" applyAlignment="1" applyProtection="1">
      <alignment horizontal="center" vertical="center" wrapText="1"/>
    </xf>
    <xf numFmtId="171" fontId="13" fillId="0" borderId="4" xfId="1" applyNumberFormat="1" applyFont="1" applyBorder="1" applyAlignment="1">
      <alignment horizontal="right" vertical="top"/>
    </xf>
    <xf numFmtId="171" fontId="13" fillId="3" borderId="4" xfId="1" applyNumberFormat="1" applyFont="1" applyFill="1" applyBorder="1" applyAlignment="1">
      <alignment horizontal="right" vertical="top"/>
    </xf>
    <xf numFmtId="171" fontId="13" fillId="3" borderId="2" xfId="1" applyNumberFormat="1" applyFont="1" applyFill="1" applyBorder="1" applyAlignment="1">
      <alignment horizontal="right" vertical="top"/>
    </xf>
    <xf numFmtId="0" fontId="33" fillId="0" borderId="0" xfId="0" applyFont="1" applyAlignment="1">
      <alignment vertical="top" wrapText="1"/>
    </xf>
    <xf numFmtId="0" fontId="40" fillId="0" borderId="0" xfId="0" applyFont="1"/>
    <xf numFmtId="171" fontId="13" fillId="0" borderId="9" xfId="1" applyNumberFormat="1" applyFont="1" applyBorder="1" applyAlignment="1">
      <alignment vertical="center" wrapText="1"/>
    </xf>
    <xf numFmtId="171" fontId="13" fillId="12" borderId="9" xfId="1" applyNumberFormat="1" applyFont="1" applyFill="1" applyBorder="1" applyAlignment="1">
      <alignment vertical="center" wrapText="1"/>
    </xf>
    <xf numFmtId="171" fontId="13" fillId="0" borderId="9" xfId="1" applyNumberFormat="1" applyFont="1" applyBorder="1" applyAlignment="1">
      <alignment horizontal="right" vertical="top"/>
    </xf>
    <xf numFmtId="171" fontId="13" fillId="6" borderId="9" xfId="1" applyNumberFormat="1" applyFont="1" applyFill="1" applyBorder="1" applyAlignment="1">
      <alignment horizontal="right" vertical="top"/>
    </xf>
    <xf numFmtId="171" fontId="13" fillId="12" borderId="9" xfId="1" applyNumberFormat="1" applyFont="1" applyFill="1" applyBorder="1" applyAlignment="1">
      <alignment horizontal="right" vertical="top"/>
    </xf>
    <xf numFmtId="0" fontId="41" fillId="0" borderId="0" xfId="0" applyFont="1" applyAlignment="1">
      <alignment vertical="top" wrapText="1"/>
    </xf>
    <xf numFmtId="0" fontId="25" fillId="4" borderId="10" xfId="8" applyFont="1" applyFill="1" applyBorder="1" applyAlignment="1">
      <alignment horizontal="left" vertical="center" wrapText="1"/>
    </xf>
    <xf numFmtId="0" fontId="13" fillId="4" borderId="9" xfId="1" applyFont="1" applyFill="1" applyBorder="1" applyAlignment="1">
      <alignment vertical="center" wrapText="1"/>
    </xf>
    <xf numFmtId="171" fontId="13" fillId="4" borderId="9" xfId="1" applyNumberFormat="1" applyFont="1" applyFill="1" applyBorder="1" applyAlignment="1">
      <alignment horizontal="right" vertical="center" wrapText="1"/>
    </xf>
    <xf numFmtId="171" fontId="13" fillId="4" borderId="12" xfId="1" applyNumberFormat="1" applyFont="1" applyFill="1" applyBorder="1" applyAlignment="1">
      <alignment vertical="center" wrapText="1"/>
    </xf>
    <xf numFmtId="0" fontId="13" fillId="13" borderId="9" xfId="8" applyNumberFormat="1" applyFont="1" applyFill="1" applyBorder="1" applyAlignment="1">
      <alignment horizontal="left" vertical="center" wrapText="1"/>
    </xf>
    <xf numFmtId="0" fontId="13" fillId="13" borderId="9" xfId="1" applyNumberFormat="1" applyFont="1" applyFill="1" applyBorder="1" applyAlignment="1">
      <alignment vertical="center" wrapText="1"/>
    </xf>
    <xf numFmtId="171" fontId="13" fillId="13" borderId="9" xfId="1" applyNumberFormat="1" applyFont="1" applyFill="1" applyBorder="1" applyAlignment="1">
      <alignment vertical="center" wrapText="1"/>
    </xf>
    <xf numFmtId="0" fontId="13" fillId="13" borderId="24" xfId="1" applyFont="1" applyFill="1" applyBorder="1" applyAlignment="1">
      <alignment vertical="center" wrapText="1"/>
    </xf>
    <xf numFmtId="0" fontId="13" fillId="13" borderId="24" xfId="8" applyFont="1" applyFill="1" applyBorder="1" applyAlignment="1">
      <alignment horizontal="left" vertical="center" wrapText="1"/>
    </xf>
    <xf numFmtId="171" fontId="13" fillId="13" borderId="24" xfId="1" applyNumberFormat="1" applyFont="1" applyFill="1" applyBorder="1" applyAlignment="1">
      <alignment vertical="center" wrapText="1"/>
    </xf>
    <xf numFmtId="0" fontId="13" fillId="11" borderId="4" xfId="8" applyFont="1" applyFill="1" applyBorder="1" applyAlignment="1">
      <alignment horizontal="left" vertical="center" wrapText="1"/>
    </xf>
    <xf numFmtId="0" fontId="13" fillId="11" borderId="4" xfId="1" applyFont="1" applyFill="1" applyBorder="1" applyAlignment="1">
      <alignment vertical="center" wrapText="1"/>
    </xf>
    <xf numFmtId="0" fontId="13" fillId="11" borderId="2" xfId="8" applyFont="1" applyFill="1" applyBorder="1" applyAlignment="1">
      <alignment horizontal="left" vertical="center" wrapText="1"/>
    </xf>
    <xf numFmtId="0" fontId="13" fillId="11" borderId="2" xfId="1" applyFont="1" applyFill="1" applyBorder="1" applyAlignment="1">
      <alignment vertical="center" wrapText="1"/>
    </xf>
    <xf numFmtId="171" fontId="13" fillId="11" borderId="2" xfId="1" applyNumberFormat="1" applyFont="1" applyFill="1" applyBorder="1" applyAlignment="1">
      <alignment vertical="center" wrapText="1"/>
    </xf>
    <xf numFmtId="0" fontId="13" fillId="4" borderId="0" xfId="1" applyFont="1" applyFill="1" applyBorder="1" applyAlignment="1">
      <alignment vertical="center" wrapText="1"/>
    </xf>
    <xf numFmtId="0" fontId="13" fillId="4" borderId="0" xfId="8" applyFont="1" applyFill="1" applyBorder="1" applyAlignment="1">
      <alignment horizontal="left" vertical="center" wrapText="1"/>
    </xf>
    <xf numFmtId="171" fontId="13" fillId="4" borderId="0" xfId="1" applyNumberFormat="1" applyFont="1" applyFill="1" applyBorder="1" applyAlignment="1">
      <alignment vertical="center" wrapText="1"/>
    </xf>
    <xf numFmtId="0" fontId="2" fillId="0" borderId="0" xfId="1" applyFont="1" applyAlignment="1">
      <alignment horizontal="center" vertical="center" wrapText="1"/>
    </xf>
    <xf numFmtId="175" fontId="8" fillId="0" borderId="0" xfId="1" applyNumberFormat="1" applyFont="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8" fillId="0" borderId="0" xfId="1" applyFont="1" applyAlignment="1">
      <alignment horizontal="left" wrapText="1"/>
    </xf>
    <xf numFmtId="0" fontId="8" fillId="0" borderId="7" xfId="11" applyFont="1" applyFill="1" applyBorder="1" applyAlignment="1" applyProtection="1">
      <alignment horizontal="left" vertical="center" wrapText="1"/>
    </xf>
    <xf numFmtId="0" fontId="9" fillId="0" borderId="0" xfId="11" applyFill="1" applyBorder="1" applyAlignment="1" applyProtection="1">
      <alignment horizontal="left" vertical="center" wrapText="1"/>
    </xf>
    <xf numFmtId="0" fontId="21" fillId="0" borderId="0" xfId="1" applyFont="1" applyFill="1" applyBorder="1" applyAlignment="1">
      <alignment horizontal="left" vertical="center" wrapText="1"/>
    </xf>
    <xf numFmtId="0" fontId="13" fillId="0" borderId="8" xfId="1" applyFont="1" applyFill="1" applyBorder="1" applyAlignment="1">
      <alignment horizontal="center" vertical="center"/>
    </xf>
    <xf numFmtId="0" fontId="8" fillId="0" borderId="8" xfId="1" applyFont="1" applyFill="1" applyBorder="1" applyAlignment="1">
      <alignment horizontal="center" vertical="center"/>
    </xf>
    <xf numFmtId="0" fontId="21" fillId="0" borderId="0" xfId="1" applyFont="1" applyFill="1" applyBorder="1" applyAlignment="1">
      <alignment horizontal="left" vertical="top" wrapText="1"/>
    </xf>
    <xf numFmtId="0" fontId="8" fillId="0" borderId="7" xfId="1" applyFont="1" applyFill="1" applyBorder="1" applyAlignment="1">
      <alignment horizontal="center"/>
    </xf>
    <xf numFmtId="0" fontId="21" fillId="0" borderId="0" xfId="1" applyFont="1" applyFill="1" applyBorder="1" applyAlignment="1">
      <alignment horizontal="left" wrapText="1"/>
    </xf>
    <xf numFmtId="0" fontId="8" fillId="0" borderId="0" xfId="11" applyFont="1" applyAlignment="1" applyProtection="1">
      <alignment horizontal="center" vertical="center" wrapText="1"/>
    </xf>
    <xf numFmtId="0" fontId="14" fillId="0" borderId="0" xfId="11" applyFont="1" applyAlignment="1" applyProtection="1">
      <alignment horizontal="left" vertical="center"/>
    </xf>
    <xf numFmtId="0" fontId="8" fillId="0" borderId="7" xfId="11" applyFont="1" applyBorder="1" applyAlignment="1" applyProtection="1">
      <alignment horizontal="center" vertical="center" wrapText="1"/>
    </xf>
    <xf numFmtId="0" fontId="8" fillId="0" borderId="2" xfId="1" applyFont="1" applyBorder="1" applyAlignment="1">
      <alignment horizontal="center" vertical="center" wrapText="1"/>
    </xf>
    <xf numFmtId="0" fontId="27" fillId="0" borderId="0" xfId="0" applyFont="1" applyAlignment="1">
      <alignment horizontal="left" wrapText="1"/>
    </xf>
    <xf numFmtId="0" fontId="28" fillId="0" borderId="0" xfId="0" applyFont="1" applyAlignment="1">
      <alignment horizontal="left" vertical="top" wrapText="1"/>
    </xf>
    <xf numFmtId="0" fontId="8" fillId="0" borderId="7" xfId="1" applyFont="1" applyBorder="1" applyAlignment="1">
      <alignment horizontal="center" vertical="center" wrapText="1"/>
    </xf>
    <xf numFmtId="0" fontId="8" fillId="0" borderId="2" xfId="11" applyFont="1" applyBorder="1" applyAlignment="1" applyProtection="1">
      <alignment horizontal="center" vertical="center" wrapText="1"/>
    </xf>
    <xf numFmtId="0" fontId="13" fillId="0" borderId="0" xfId="8" applyFont="1" applyAlignment="1">
      <alignment horizontal="center" vertical="center"/>
    </xf>
    <xf numFmtId="0" fontId="13" fillId="0" borderId="4" xfId="8" applyFont="1" applyBorder="1" applyAlignment="1">
      <alignment horizontal="center" vertical="center"/>
    </xf>
    <xf numFmtId="0" fontId="23" fillId="0" borderId="4" xfId="8" applyFont="1" applyBorder="1" applyAlignment="1">
      <alignment horizontal="center" vertical="center"/>
    </xf>
    <xf numFmtId="0" fontId="8" fillId="0" borderId="7" xfId="11" applyFont="1" applyFill="1" applyBorder="1" applyAlignment="1" applyProtection="1">
      <alignment horizontal="center" vertical="center" wrapText="1"/>
    </xf>
    <xf numFmtId="172" fontId="15" fillId="2" borderId="2" xfId="15" applyNumberFormat="1" applyFont="1" applyFill="1" applyBorder="1" applyAlignment="1">
      <alignment horizontal="center" vertical="center" wrapText="1"/>
    </xf>
    <xf numFmtId="0" fontId="13" fillId="0" borderId="2" xfId="1" applyFont="1" applyBorder="1" applyAlignment="1">
      <alignment horizontal="left" vertical="center" wrapText="1"/>
    </xf>
    <xf numFmtId="0" fontId="13" fillId="0" borderId="4" xfId="1" applyFont="1" applyBorder="1" applyAlignment="1">
      <alignment horizontal="left" vertical="center" wrapText="1"/>
    </xf>
    <xf numFmtId="0" fontId="13" fillId="0" borderId="4" xfId="8" applyFont="1" applyBorder="1" applyAlignment="1">
      <alignment horizontal="left" vertical="center" wrapText="1"/>
    </xf>
    <xf numFmtId="0" fontId="13" fillId="0" borderId="0" xfId="1" applyFont="1" applyAlignment="1">
      <alignment horizontal="left" vertical="center" wrapText="1"/>
    </xf>
    <xf numFmtId="0" fontId="13" fillId="3" borderId="2" xfId="1" applyFont="1" applyFill="1" applyBorder="1" applyAlignment="1">
      <alignment horizontal="left" vertical="center" wrapText="1"/>
    </xf>
    <xf numFmtId="0" fontId="13" fillId="3" borderId="2" xfId="8" applyFont="1" applyFill="1" applyBorder="1" applyAlignment="1">
      <alignment horizontal="left" vertical="center" wrapText="1"/>
    </xf>
    <xf numFmtId="0" fontId="13" fillId="4" borderId="0" xfId="1" applyFont="1" applyFill="1" applyAlignment="1">
      <alignment horizontal="center" vertical="center" wrapText="1"/>
    </xf>
    <xf numFmtId="0" fontId="13" fillId="0" borderId="0" xfId="1" applyFont="1" applyAlignment="1">
      <alignment horizontal="left" vertical="center"/>
    </xf>
    <xf numFmtId="0" fontId="13" fillId="0" borderId="7" xfId="1" applyFont="1" applyBorder="1" applyAlignment="1">
      <alignment horizontal="left" vertical="center"/>
    </xf>
    <xf numFmtId="0" fontId="8" fillId="0" borderId="7" xfId="1" applyFont="1" applyBorder="1" applyAlignment="1">
      <alignment horizontal="center" vertical="center"/>
    </xf>
    <xf numFmtId="0" fontId="33" fillId="0" borderId="0" xfId="0" applyFont="1" applyAlignment="1">
      <alignment horizontal="left" vertical="top" wrapText="1"/>
    </xf>
    <xf numFmtId="0" fontId="8" fillId="0" borderId="7" xfId="1" applyFont="1" applyBorder="1" applyAlignment="1">
      <alignment horizontal="center"/>
    </xf>
    <xf numFmtId="0" fontId="32" fillId="0" borderId="7" xfId="0" applyFont="1" applyBorder="1" applyAlignment="1">
      <alignment horizontal="center"/>
    </xf>
    <xf numFmtId="0" fontId="0" fillId="0" borderId="18" xfId="0" applyBorder="1" applyAlignment="1">
      <alignment horizontal="left"/>
    </xf>
    <xf numFmtId="0" fontId="0" fillId="0" borderId="0"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cellXfs>
  <cellStyles count="26">
    <cellStyle name="Comma_Printer Master Price List September 2003 v07" xfId="2" xr:uid="{00000000-0005-0000-0000-000000000000}"/>
    <cellStyle name="Currency_Printer Master Price List September 2003 v07" xfId="3" xr:uid="{00000000-0005-0000-0000-000001000000}"/>
    <cellStyle name="Dziesiętny" xfId="16" builtinId="3"/>
    <cellStyle name="Dziesiętny 2 2" xfId="4" xr:uid="{00000000-0005-0000-0000-000003000000}"/>
    <cellStyle name="Dziesiętny 2 2 2" xfId="17" xr:uid="{00000000-0005-0000-0000-000004000000}"/>
    <cellStyle name="Dziesiętny 2 3" xfId="5" xr:uid="{00000000-0005-0000-0000-000005000000}"/>
    <cellStyle name="Dziesiętny 2 3 2" xfId="18" xr:uid="{00000000-0005-0000-0000-000006000000}"/>
    <cellStyle name="Dziesiętny 3" xfId="6" xr:uid="{00000000-0005-0000-0000-000007000000}"/>
    <cellStyle name="Dziesiętny 3 2" xfId="19" xr:uid="{00000000-0005-0000-0000-000008000000}"/>
    <cellStyle name="Dziesiętny 5" xfId="7" xr:uid="{00000000-0005-0000-0000-000009000000}"/>
    <cellStyle name="Dziesiętny 5 2" xfId="20" xr:uid="{00000000-0005-0000-0000-00000A000000}"/>
    <cellStyle name="Hiperłącze" xfId="11" builtinId="8"/>
    <cellStyle name="Normal_07 Mar T4M Euro" xfId="22" xr:uid="{00000000-0005-0000-0000-00000C000000}"/>
    <cellStyle name="Normal_Sheet1" xfId="8" xr:uid="{00000000-0005-0000-0000-00000D000000}"/>
    <cellStyle name="Normalny" xfId="0" builtinId="0"/>
    <cellStyle name="Normalny 2" xfId="1" xr:uid="{00000000-0005-0000-0000-00000F000000}"/>
    <cellStyle name="Normalny 4" xfId="12" xr:uid="{00000000-0005-0000-0000-000010000000}"/>
    <cellStyle name="Procentowy" xfId="14" builtinId="5"/>
    <cellStyle name="Procentowy 2" xfId="9" xr:uid="{00000000-0005-0000-0000-000012000000}"/>
    <cellStyle name="Standard 3" xfId="23" xr:uid="{66E0326F-D2E0-4765-9B3F-1FCF4BE6D48E}"/>
    <cellStyle name="Standard 3 2" xfId="25" xr:uid="{32240ADF-4D08-4AE9-A1DE-AEE7B3F947CB}"/>
    <cellStyle name="Standard 6" xfId="24" xr:uid="{CF9A3DA6-124A-4D0E-9132-67B840BD5056}"/>
    <cellStyle name="Walutowy" xfId="15" builtinId="4"/>
    <cellStyle name="Walutowy 2" xfId="13" xr:uid="{00000000-0005-0000-0000-000014000000}"/>
    <cellStyle name="Walutowy 2 2" xfId="21" xr:uid="{00000000-0005-0000-0000-000015000000}"/>
    <cellStyle name="一般_jane 8500 BOM" xfId="10" xr:uid="{00000000-0005-0000-0000-000016000000}"/>
  </cellStyles>
  <dxfs count="135">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2" defaultTableStyle="TableStyleMedium2" defaultPivotStyle="PivotStyleLight16">
    <tableStyle name="TableStyleMedium2 2" pivot="0" count="7" xr9:uid="{00000000-0011-0000-FFFF-FFFF00000000}">
      <tableStyleElement type="wholeTable" dxfId="134"/>
      <tableStyleElement type="headerRow" dxfId="133"/>
      <tableStyleElement type="totalRow" dxfId="132"/>
      <tableStyleElement type="firstColumn" dxfId="131"/>
      <tableStyleElement type="lastColumn" dxfId="130"/>
      <tableStyleElement type="firstRowStripe" dxfId="129"/>
      <tableStyleElement type="firstColumnStripe" dxfId="128"/>
    </tableStyle>
    <tableStyle name="TableStyleMedium2 3" pivot="0" count="7" xr9:uid="{00000000-0011-0000-FFFF-FFFF01000000}">
      <tableStyleElement type="wholeTable" dxfId="127"/>
      <tableStyleElement type="headerRow" dxfId="126"/>
      <tableStyleElement type="totalRow" dxfId="125"/>
      <tableStyleElement type="firstColumn" dxfId="124"/>
      <tableStyleElement type="lastColumn" dxfId="123"/>
      <tableStyleElement type="firstRowStripe" dxfId="122"/>
      <tableStyleElement type="firstColumnStripe" dxfId="1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26</xdr:row>
      <xdr:rowOff>133350</xdr:rowOff>
    </xdr:from>
    <xdr:to>
      <xdr:col>6</xdr:col>
      <xdr:colOff>159258</xdr:colOff>
      <xdr:row>31</xdr:row>
      <xdr:rowOff>148590</xdr:rowOff>
    </xdr:to>
    <xdr:pic>
      <xdr:nvPicPr>
        <xdr:cNvPr id="3" name="Obraz 2">
          <a:extLst>
            <a:ext uri="{FF2B5EF4-FFF2-40B4-BE49-F238E27FC236}">
              <a16:creationId xmlns:a16="http://schemas.microsoft.com/office/drawing/2014/main" id="{25EDEE88-E5A3-45EA-B4B0-B7CEF8EFC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3450" y="6086475"/>
          <a:ext cx="2883408" cy="10820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0000000}" name="Tabela55" displayName="Tabela55" ref="A3:D10" totalsRowShown="0">
  <tableColumns count="4">
    <tableColumn id="1" xr3:uid="{00000000-0010-0000-0000-000001000000}" name="Symbol LN" dataDxfId="120" dataCellStyle="Normal_Sheet1"/>
    <tableColumn id="2" xr3:uid="{00000000-0010-0000-0000-000002000000}" name="Name" dataDxfId="119"/>
    <tableColumn id="3" xr3:uid="{00000000-0010-0000-0000-000003000000}" name="End-user Price" dataDxfId="118"/>
    <tableColumn id="4" xr3:uid="{00000000-0010-0000-0000-000004000000}" name="Dealer Price" dataDxfId="11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9000000}" name="Tabela65" displayName="Tabela65" ref="A13:D20" totalsRowShown="0">
  <tableColumns count="4">
    <tableColumn id="1" xr3:uid="{00000000-0010-0000-0900-000001000000}" name="Symbol LN" dataDxfId="84" dataCellStyle="Normal_Sheet1"/>
    <tableColumn id="2" xr3:uid="{00000000-0010-0000-0900-000002000000}" name="Name" dataDxfId="83" dataCellStyle="Normalny 2"/>
    <tableColumn id="3" xr3:uid="{00000000-0010-0000-0900-000003000000}" name="End-user Price" dataDxfId="82"/>
    <tableColumn id="4" xr3:uid="{00000000-0010-0000-0900-000004000000}" name="Dealer Price" dataDxfId="8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A000000}" name="Tabela66" displayName="Tabela66" ref="A23:D30" totalsRowShown="0">
  <tableColumns count="4">
    <tableColumn id="1" xr3:uid="{00000000-0010-0000-0A00-000001000000}" name="Symbol LN" dataDxfId="80" dataCellStyle="Normal_Sheet1"/>
    <tableColumn id="2" xr3:uid="{00000000-0010-0000-0A00-000002000000}" name="Name" dataDxfId="79" dataCellStyle="Normalny 2"/>
    <tableColumn id="3" xr3:uid="{00000000-0010-0000-0A00-000003000000}" name="End-user Price" dataDxfId="78"/>
    <tableColumn id="4" xr3:uid="{00000000-0010-0000-0A00-000004000000}" name="Dealer Price" dataDxfId="7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B000000}" name="Tabela67" displayName="Tabela67" ref="A33:D53" totalsRowShown="0">
  <tableColumns count="4">
    <tableColumn id="1" xr3:uid="{00000000-0010-0000-0B00-000001000000}" name="Symbol LN" dataDxfId="76" dataCellStyle="Normal_Sheet1"/>
    <tableColumn id="2" xr3:uid="{00000000-0010-0000-0B00-000002000000}" name="Name" dataDxfId="75" dataCellStyle="Normalny 2"/>
    <tableColumn id="3" xr3:uid="{00000000-0010-0000-0B00-000003000000}" name="End-user Price" dataDxfId="74"/>
    <tableColumn id="4" xr3:uid="{00000000-0010-0000-0B00-000004000000}" name="Dealer Price" dataDxfId="7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C000000}" name="Tabela68" displayName="Tabela68" ref="A3:D10" totalsRowShown="0">
  <tableColumns count="4">
    <tableColumn id="1" xr3:uid="{00000000-0010-0000-0C00-000001000000}" name="Symbol LN" dataDxfId="72" dataCellStyle="Normal_Sheet1"/>
    <tableColumn id="2" xr3:uid="{00000000-0010-0000-0C00-000002000000}" name="Name" dataDxfId="71"/>
    <tableColumn id="3" xr3:uid="{00000000-0010-0000-0C00-000003000000}" name="End-user Price" dataDxfId="70"/>
    <tableColumn id="4" xr3:uid="{00000000-0010-0000-0C00-000004000000}" name="Dealer Price" dataDxfId="6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0D000000}" name="Tabela69" displayName="Tabela69" ref="A13:D20" totalsRowShown="0">
  <tableColumns count="4">
    <tableColumn id="1" xr3:uid="{00000000-0010-0000-0D00-000001000000}" name="Symbol LN" dataDxfId="68" dataCellStyle="Normal_Sheet1"/>
    <tableColumn id="2" xr3:uid="{00000000-0010-0000-0D00-000002000000}" name="Name" dataDxfId="67"/>
    <tableColumn id="3" xr3:uid="{00000000-0010-0000-0D00-000003000000}" name="End-user Price" dataDxfId="66"/>
    <tableColumn id="4" xr3:uid="{00000000-0010-0000-0D00-000004000000}" name="Dealer Price" dataDxfId="6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0E000000}" name="Tabela70" displayName="Tabela70" ref="A23:D30" totalsRowShown="0">
  <tableColumns count="4">
    <tableColumn id="1" xr3:uid="{00000000-0010-0000-0E00-000001000000}" name="Symbol LN" dataDxfId="64" dataCellStyle="Normal_Sheet1"/>
    <tableColumn id="2" xr3:uid="{00000000-0010-0000-0E00-000002000000}" name="Name" dataDxfId="63"/>
    <tableColumn id="3" xr3:uid="{00000000-0010-0000-0E00-000003000000}" name="End-user Price" dataDxfId="62"/>
    <tableColumn id="4" xr3:uid="{00000000-0010-0000-0E00-000004000000}" name="Dealer Price" dataDxfId="6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F000000}" name="Tabela71" displayName="Tabela71" ref="A33:D53" totalsRowShown="0">
  <tableColumns count="4">
    <tableColumn id="1" xr3:uid="{00000000-0010-0000-0F00-000001000000}" name="Symbol LN" dataDxfId="60" dataCellStyle="Normal_Sheet1"/>
    <tableColumn id="2" xr3:uid="{00000000-0010-0000-0F00-000002000000}" name="Name" dataDxfId="59"/>
    <tableColumn id="3" xr3:uid="{00000000-0010-0000-0F00-000003000000}" name="End-user Price" dataDxfId="58"/>
    <tableColumn id="4" xr3:uid="{00000000-0010-0000-0F00-000004000000}" name="Dealer Price" dataDxfId="5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00000}" name="Tabela75" displayName="Tabela75" ref="A3:D10" totalsRowShown="0">
  <tableColumns count="4">
    <tableColumn id="1" xr3:uid="{00000000-0010-0000-1000-000001000000}" name="Symbol LN" dataDxfId="56" dataCellStyle="Normal_Sheet1"/>
    <tableColumn id="2" xr3:uid="{00000000-0010-0000-1000-000002000000}" name="Name" dataDxfId="55"/>
    <tableColumn id="3" xr3:uid="{00000000-0010-0000-1000-000003000000}" name="End-user Price" dataDxfId="54"/>
    <tableColumn id="4" xr3:uid="{00000000-0010-0000-1000-000004000000}" name="Dealer Price" dataDxfId="53"/>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1000000}" name="Tabela76" displayName="Tabela76" ref="A13:D20" totalsRowShown="0">
  <tableColumns count="4">
    <tableColumn id="1" xr3:uid="{00000000-0010-0000-1100-000001000000}" name="Symbol LN" dataDxfId="52" dataCellStyle="Normal_Sheet1"/>
    <tableColumn id="2" xr3:uid="{00000000-0010-0000-1100-000002000000}" name="Name" dataDxfId="51"/>
    <tableColumn id="3" xr3:uid="{00000000-0010-0000-1100-000003000000}" name="End-user Price" dataDxfId="50"/>
    <tableColumn id="4" xr3:uid="{00000000-0010-0000-1100-000004000000}" name="Dealer Price" dataDxfId="49"/>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2000000}" name="Tabela77" displayName="Tabela77" ref="A23:D30" totalsRowShown="0">
  <tableColumns count="4">
    <tableColumn id="1" xr3:uid="{00000000-0010-0000-1200-000001000000}" name="Symbol LN" dataDxfId="48" dataCellStyle="Normal_Sheet1"/>
    <tableColumn id="2" xr3:uid="{00000000-0010-0000-1200-000002000000}" name="Name" dataDxfId="47"/>
    <tableColumn id="3" xr3:uid="{00000000-0010-0000-1200-000003000000}" name="End-user Price" dataDxfId="46"/>
    <tableColumn id="4" xr3:uid="{00000000-0010-0000-1200-000004000000}" name="Dealer Price" dataDxfId="4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1000000}" name="Tabela56" displayName="Tabela56" ref="A13:D20" totalsRowShown="0">
  <tableColumns count="4">
    <tableColumn id="1" xr3:uid="{00000000-0010-0000-0100-000001000000}" name="Symbol LN" dataDxfId="116" dataCellStyle="Normal_Sheet1"/>
    <tableColumn id="2" xr3:uid="{00000000-0010-0000-0100-000002000000}" name="Name" dataDxfId="115"/>
    <tableColumn id="3" xr3:uid="{00000000-0010-0000-0100-000003000000}" name="End-user Price" dataDxfId="114"/>
    <tableColumn id="4" xr3:uid="{00000000-0010-0000-0100-000004000000}" name="Dealer Price" dataDxfId="11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3000000}" name="Tabela78" displayName="Tabela78" ref="A33:D40" totalsRowShown="0">
  <tableColumns count="4">
    <tableColumn id="1" xr3:uid="{00000000-0010-0000-1300-000001000000}" name="Symbol LN" dataDxfId="44" dataCellStyle="Normal_Sheet1"/>
    <tableColumn id="2" xr3:uid="{00000000-0010-0000-1300-000002000000}" name="Name" dataDxfId="43"/>
    <tableColumn id="3" xr3:uid="{00000000-0010-0000-1300-000003000000}" name="End-user Price" dataDxfId="42"/>
    <tableColumn id="4" xr3:uid="{00000000-0010-0000-1300-000004000000}" name="Dealer Price" dataDxfId="4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4000000}" name="Tabela79" displayName="Tabela79" ref="A43:D50" totalsRowShown="0">
  <tableColumns count="4">
    <tableColumn id="1" xr3:uid="{00000000-0010-0000-1400-000001000000}" name="Symbol LN" dataDxfId="40" dataCellStyle="Normal_Sheet1"/>
    <tableColumn id="2" xr3:uid="{00000000-0010-0000-1400-000002000000}" name="Name" dataDxfId="39"/>
    <tableColumn id="3" xr3:uid="{00000000-0010-0000-1400-000003000000}" name="End-user Price" dataDxfId="38"/>
    <tableColumn id="4" xr3:uid="{00000000-0010-0000-1400-000004000000}" name="Dealer Price" dataDxfId="37"/>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5000000}" name="Tabela80" displayName="Tabela80" ref="A53:D60" totalsRowShown="0">
  <tableColumns count="4">
    <tableColumn id="1" xr3:uid="{00000000-0010-0000-1500-000001000000}" name="Symbol LN" dataDxfId="36" dataCellStyle="Normal_Sheet1"/>
    <tableColumn id="2" xr3:uid="{00000000-0010-0000-1500-000002000000}" name="Name" dataDxfId="35"/>
    <tableColumn id="3" xr3:uid="{00000000-0010-0000-1500-000003000000}" name="End-user Price" dataDxfId="34"/>
    <tableColumn id="4" xr3:uid="{00000000-0010-0000-1500-000004000000}" name="Dealer Price" dataDxfId="3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6000000}" name="Tabela81" displayName="Tabela81" ref="A63:D65" totalsRowShown="0">
  <tableColumns count="4">
    <tableColumn id="1" xr3:uid="{00000000-0010-0000-1600-000001000000}" name="Symbol LN" dataDxfId="32" dataCellStyle="Normal_Sheet1"/>
    <tableColumn id="2" xr3:uid="{00000000-0010-0000-1600-000002000000}" name="Name" dataDxfId="31"/>
    <tableColumn id="3" xr3:uid="{00000000-0010-0000-1600-000003000000}" name="End-user Price" dataDxfId="30"/>
    <tableColumn id="4" xr3:uid="{00000000-0010-0000-1600-000004000000}" name="Dealer Price" dataDxfId="2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7000000}" name="Tabela83" displayName="Tabela83" ref="A3:D10" totalsRowShown="0">
  <tableColumns count="4">
    <tableColumn id="1" xr3:uid="{00000000-0010-0000-1700-000001000000}" name="Symbol LN" dataDxfId="28" dataCellStyle="Normal_Sheet1"/>
    <tableColumn id="2" xr3:uid="{00000000-0010-0000-1700-000002000000}" name="Name" dataDxfId="27"/>
    <tableColumn id="3" xr3:uid="{00000000-0010-0000-1700-000003000000}" name="End-user Price" dataDxfId="26"/>
    <tableColumn id="4" xr3:uid="{00000000-0010-0000-1700-000004000000}" name="Dealer Price" dataDxfId="2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8000000}" name="Tabela84" displayName="Tabela84" ref="A13:D20" totalsRowShown="0">
  <tableColumns count="4">
    <tableColumn id="1" xr3:uid="{00000000-0010-0000-1800-000001000000}" name="Symbol LN" dataDxfId="24" dataCellStyle="Normal_Sheet1"/>
    <tableColumn id="2" xr3:uid="{00000000-0010-0000-1800-000002000000}" name="Name" dataDxfId="23"/>
    <tableColumn id="3" xr3:uid="{00000000-0010-0000-1800-000003000000}" name="End-user Price" dataDxfId="22"/>
    <tableColumn id="4" xr3:uid="{00000000-0010-0000-1800-000004000000}" name="Dealer Price" dataDxfId="2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9000000}" name="Tabela85" displayName="Tabela85" ref="A23:D43" totalsRowShown="0">
  <tableColumns count="4">
    <tableColumn id="1" xr3:uid="{00000000-0010-0000-1900-000001000000}" name="Symbol LN" dataDxfId="20" dataCellStyle="Normal_Sheet1"/>
    <tableColumn id="2" xr3:uid="{00000000-0010-0000-1900-000002000000}" name="Name" dataDxfId="19"/>
    <tableColumn id="3" xr3:uid="{00000000-0010-0000-1900-000003000000}" name="End-user Price" dataDxfId="18"/>
    <tableColumn id="4" xr3:uid="{00000000-0010-0000-1900-000004000000}" name="Dealer Price" dataDxfId="17"/>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1A000000}" name="Tabela87" displayName="Tabela87" ref="A3:D10" totalsRowShown="0">
  <tableColumns count="4">
    <tableColumn id="1" xr3:uid="{00000000-0010-0000-1A00-000001000000}" name="Symbol LN" dataDxfId="16" dataCellStyle="Normal_Sheet1"/>
    <tableColumn id="2" xr3:uid="{00000000-0010-0000-1A00-000002000000}" name="Name" dataDxfId="15"/>
    <tableColumn id="3" xr3:uid="{00000000-0010-0000-1A00-000003000000}" name="End-user Price" dataDxfId="14"/>
    <tableColumn id="4" xr3:uid="{00000000-0010-0000-1A00-000004000000}" name="Dealer Price" dataDxfId="13"/>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1B000000}" name="Tabela89" displayName="Tabela89" ref="A23:D43" totalsRowShown="0">
  <tableColumns count="4">
    <tableColumn id="1" xr3:uid="{00000000-0010-0000-1B00-000001000000}" name="Symbol LN" dataDxfId="12" dataCellStyle="Normal_Sheet1"/>
    <tableColumn id="2" xr3:uid="{00000000-0010-0000-1B00-000002000000}" name="Name" dataDxfId="11"/>
    <tableColumn id="3" xr3:uid="{00000000-0010-0000-1B00-000003000000}" name="End-user Price" dataDxfId="10"/>
    <tableColumn id="4" xr3:uid="{00000000-0010-0000-1B00-000004000000}" name="Dealer Price" dataDxfId="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1C000000}" name="Tabela99" displayName="Tabela99" ref="A13:D20" totalsRowShown="0" tableBorderDxfId="8">
  <tableColumns count="4">
    <tableColumn id="1" xr3:uid="{00000000-0010-0000-1C00-000001000000}" name="Symbol LN" dataDxfId="7" dataCellStyle="Normal_Sheet1"/>
    <tableColumn id="2" xr3:uid="{00000000-0010-0000-1C00-000002000000}" name="Name" dataDxfId="6"/>
    <tableColumn id="3" xr3:uid="{00000000-0010-0000-1C00-000003000000}" name="End-user Price" dataDxfId="5"/>
    <tableColumn id="4" xr3:uid="{00000000-0010-0000-1C00-000004000000}" name="Dealer Price"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2000000}" name="Tabela57" displayName="Tabela57" ref="A23:D30" totalsRowShown="0">
  <tableColumns count="4">
    <tableColumn id="1" xr3:uid="{00000000-0010-0000-0200-000001000000}" name="Symbol LN" dataDxfId="112" dataCellStyle="Normal_Sheet1"/>
    <tableColumn id="2" xr3:uid="{00000000-0010-0000-0200-000002000000}" name="Name" dataDxfId="111"/>
    <tableColumn id="3" xr3:uid="{00000000-0010-0000-0200-000003000000}" name="End-user Price" dataDxfId="110"/>
    <tableColumn id="4" xr3:uid="{00000000-0010-0000-0200-000004000000}" name="Dealer Price" dataDxfId="10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D000000}" name="Tabela8025" displayName="Tabela8025" ref="A46:D53" totalsRowShown="0">
  <tableColumns count="4">
    <tableColumn id="1" xr3:uid="{00000000-0010-0000-1D00-000001000000}" name="Symbol LN" dataDxfId="3" dataCellStyle="Normal_Sheet1"/>
    <tableColumn id="2" xr3:uid="{00000000-0010-0000-1D00-000002000000}" name="Name" dataDxfId="2"/>
    <tableColumn id="3" xr3:uid="{00000000-0010-0000-1D00-000003000000}" name="End-user Price" dataDxfId="1"/>
    <tableColumn id="4" xr3:uid="{00000000-0010-0000-1D00-000004000000}" name="Dealer Price"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3000000}" name="Tabela58" displayName="Tabela58" ref="A33:D53" totalsRowShown="0">
  <tableColumns count="4">
    <tableColumn id="1" xr3:uid="{00000000-0010-0000-0300-000001000000}" name="Symbol LN" dataDxfId="108" dataCellStyle="Normal_Sheet1"/>
    <tableColumn id="2" xr3:uid="{00000000-0010-0000-0300-000002000000}" name="Name" dataDxfId="107"/>
    <tableColumn id="3" xr3:uid="{00000000-0010-0000-0300-000003000000}" name="End-user Price" dataDxfId="106"/>
    <tableColumn id="4" xr3:uid="{00000000-0010-0000-0300-000004000000}" name="Dealer Price" dataDxfId="10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4000000}" name="Tabela59" displayName="Tabela59" ref="A3:D10" totalsRowShown="0">
  <tableColumns count="4">
    <tableColumn id="1" xr3:uid="{00000000-0010-0000-0400-000001000000}" name="Symbol LN" dataDxfId="104" dataCellStyle="Normal_Sheet1"/>
    <tableColumn id="2" xr3:uid="{00000000-0010-0000-0400-000002000000}" name="Name" dataDxfId="103"/>
    <tableColumn id="3" xr3:uid="{00000000-0010-0000-0400-000003000000}" name="End-user Price" dataDxfId="102"/>
    <tableColumn id="4" xr3:uid="{00000000-0010-0000-0400-000004000000}" name="Dealer Price" dataDxfId="10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5000000}" name="Tabela61" displayName="Tabela61" ref="A13:D20" totalsRowShown="0">
  <tableColumns count="4">
    <tableColumn id="1" xr3:uid="{00000000-0010-0000-0500-000001000000}" name="Symbol LN" dataDxfId="100" dataCellStyle="Normal_Sheet1"/>
    <tableColumn id="2" xr3:uid="{00000000-0010-0000-0500-000002000000}" name="Name" dataDxfId="99"/>
    <tableColumn id="3" xr3:uid="{00000000-0010-0000-0500-000003000000}" name="End-user Price" dataDxfId="98"/>
    <tableColumn id="4" xr3:uid="{00000000-0010-0000-0500-000004000000}" name="Dealer Price" dataDxfId="9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6000000}" name="Tabela62" displayName="Tabela62" ref="A23:D30" totalsRowShown="0">
  <tableColumns count="4">
    <tableColumn id="1" xr3:uid="{00000000-0010-0000-0600-000001000000}" name="Symbol LN" dataDxfId="96" dataCellStyle="Normal_Sheet1"/>
    <tableColumn id="2" xr3:uid="{00000000-0010-0000-0600-000002000000}" name="Name" dataDxfId="95"/>
    <tableColumn id="3" xr3:uid="{00000000-0010-0000-0600-000003000000}" name="End-user Price" dataDxfId="94"/>
    <tableColumn id="4" xr3:uid="{00000000-0010-0000-0600-000004000000}" name="Dealer Price" dataDxfId="9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Tabela63" displayName="Tabela63" ref="A33:D53" totalsRowShown="0">
  <tableColumns count="4">
    <tableColumn id="1" xr3:uid="{00000000-0010-0000-0700-000001000000}" name="Symbol LN" dataDxfId="92" dataCellStyle="Normal_Sheet1"/>
    <tableColumn id="2" xr3:uid="{00000000-0010-0000-0700-000002000000}" name="Name" dataDxfId="91"/>
    <tableColumn id="3" xr3:uid="{00000000-0010-0000-0700-000003000000}" name="End-user Price" dataDxfId="90"/>
    <tableColumn id="4" xr3:uid="{00000000-0010-0000-0700-000004000000}" name="Dealer Price" dataDxfId="8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8000000}" name="Tabela64" displayName="Tabela64" ref="A3:D10" totalsRowShown="0">
  <tableColumns count="4">
    <tableColumn id="1" xr3:uid="{00000000-0010-0000-0800-000001000000}" name="Symbol LN" dataDxfId="88" dataCellStyle="Normal_Sheet1"/>
    <tableColumn id="2" xr3:uid="{00000000-0010-0000-0800-000002000000}" name="Name" dataDxfId="87" dataCellStyle="Normalny 2"/>
    <tableColumn id="3" xr3:uid="{00000000-0010-0000-0800-000003000000}" name="End-user Price" dataDxfId="86"/>
    <tableColumn id="4" xr3:uid="{00000000-0010-0000-0800-000004000000}" name="Dealer Price" dataDxfId="85"/>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2.vml"/><Relationship Id="rId1" Type="http://schemas.openxmlformats.org/officeDocument/2006/relationships/printerSettings" Target="../printerSettings/printerSettings17.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3.vml"/><Relationship Id="rId1" Type="http://schemas.openxmlformats.org/officeDocument/2006/relationships/printerSettings" Target="../printerSettings/printerSettings18.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4.vml"/><Relationship Id="rId1" Type="http://schemas.openxmlformats.org/officeDocument/2006/relationships/printerSettings" Target="../printerSettings/printerSettings19.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5.vml"/><Relationship Id="rId1" Type="http://schemas.openxmlformats.org/officeDocument/2006/relationships/printerSettings" Target="../printerSettings/printerSettings20.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16.vml"/><Relationship Id="rId1" Type="http://schemas.openxmlformats.org/officeDocument/2006/relationships/printerSettings" Target="../printerSettings/printerSettings21.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vmlDrawing" Target="../drawings/vmlDrawing17.vml"/><Relationship Id="rId1" Type="http://schemas.openxmlformats.org/officeDocument/2006/relationships/printerSettings" Target="../printerSettings/printerSettings22.bin"/><Relationship Id="rId5" Type="http://schemas.openxmlformats.org/officeDocument/2006/relationships/table" Target="../tables/table26.xml"/><Relationship Id="rId4" Type="http://schemas.openxmlformats.org/officeDocument/2006/relationships/table" Target="../tables/table25.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vmlDrawing" Target="../drawings/vmlDrawing18.vml"/><Relationship Id="rId1" Type="http://schemas.openxmlformats.org/officeDocument/2006/relationships/printerSettings" Target="../printerSettings/printerSettings23.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H30"/>
  <sheetViews>
    <sheetView showGridLines="0" tabSelected="1" zoomScaleNormal="100" workbookViewId="0">
      <selection activeCell="A27" sqref="A27"/>
    </sheetView>
  </sheetViews>
  <sheetFormatPr defaultColWidth="9.140625" defaultRowHeight="12.75"/>
  <cols>
    <col min="1" max="16384" width="9.140625" style="1"/>
  </cols>
  <sheetData>
    <row r="6" spans="1:8" ht="26.25">
      <c r="E6" s="2"/>
    </row>
    <row r="16" spans="1:8" ht="12.75" customHeight="1">
      <c r="A16" s="397" t="s">
        <v>760</v>
      </c>
      <c r="B16" s="397"/>
      <c r="C16" s="397"/>
      <c r="D16" s="397"/>
      <c r="E16" s="397"/>
      <c r="F16" s="397"/>
      <c r="G16" s="397"/>
      <c r="H16" s="397"/>
    </row>
    <row r="17" spans="1:8" ht="108" customHeight="1">
      <c r="A17" s="397"/>
      <c r="B17" s="397"/>
      <c r="C17" s="397"/>
      <c r="D17" s="397"/>
      <c r="E17" s="397"/>
      <c r="F17" s="397"/>
      <c r="G17" s="397"/>
      <c r="H17" s="397"/>
    </row>
    <row r="26" spans="1:8" ht="41.25" customHeight="1">
      <c r="A26" s="398">
        <v>44245</v>
      </c>
      <c r="B26" s="398"/>
      <c r="C26" s="398"/>
      <c r="D26" s="398"/>
      <c r="E26" s="398"/>
      <c r="F26" s="398"/>
      <c r="G26" s="398"/>
      <c r="H26" s="398"/>
    </row>
    <row r="28" spans="1:8" ht="15.75">
      <c r="A28" s="399"/>
      <c r="B28" s="399"/>
      <c r="C28" s="399"/>
      <c r="D28" s="399"/>
      <c r="E28" s="399"/>
      <c r="F28" s="399"/>
      <c r="G28" s="399"/>
      <c r="H28" s="399"/>
    </row>
    <row r="30" spans="1:8" ht="30">
      <c r="A30" s="400"/>
      <c r="B30" s="400"/>
      <c r="C30" s="400"/>
      <c r="D30" s="400"/>
      <c r="E30" s="400"/>
      <c r="F30" s="400"/>
      <c r="G30" s="400"/>
      <c r="H30" s="400"/>
    </row>
  </sheetData>
  <mergeCells count="4">
    <mergeCell ref="A16:H17"/>
    <mergeCell ref="A26:H26"/>
    <mergeCell ref="A28:H28"/>
    <mergeCell ref="A30:H30"/>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8"/>
  <dimension ref="A1:J81"/>
  <sheetViews>
    <sheetView topLeftCell="A47" zoomScaleNormal="100" workbookViewId="0">
      <selection activeCell="F92" sqref="F92"/>
    </sheetView>
  </sheetViews>
  <sheetFormatPr defaultRowHeight="11.25"/>
  <cols>
    <col min="1" max="1" width="16.5703125" style="25" customWidth="1"/>
    <col min="2" max="2" width="17.42578125" style="82" customWidth="1"/>
    <col min="3" max="3" width="50.140625" style="20" bestFit="1" customWidth="1"/>
    <col min="4" max="4" width="9.7109375" style="81" bestFit="1" customWidth="1"/>
    <col min="5" max="5" width="11.42578125" style="81" customWidth="1"/>
    <col min="6" max="6" width="10.85546875" style="81" bestFit="1" customWidth="1"/>
    <col min="7" max="7" width="9.140625" style="20"/>
    <col min="8" max="8" width="10" style="20" bestFit="1" customWidth="1"/>
    <col min="9" max="257" width="9.140625" style="20"/>
    <col min="258" max="258" width="21.5703125" style="20" customWidth="1"/>
    <col min="259" max="259" width="41.140625" style="20" customWidth="1"/>
    <col min="260" max="260" width="12.7109375" style="20" customWidth="1"/>
    <col min="261" max="261" width="12.5703125" style="20" customWidth="1"/>
    <col min="262" max="513" width="9.140625" style="20"/>
    <col min="514" max="514" width="21.5703125" style="20" customWidth="1"/>
    <col min="515" max="515" width="41.140625" style="20" customWidth="1"/>
    <col min="516" max="516" width="12.7109375" style="20" customWidth="1"/>
    <col min="517" max="517" width="12.5703125" style="20" customWidth="1"/>
    <col min="518" max="769" width="9.140625" style="20"/>
    <col min="770" max="770" width="21.5703125" style="20" customWidth="1"/>
    <col min="771" max="771" width="41.140625" style="20" customWidth="1"/>
    <col min="772" max="772" width="12.7109375" style="20" customWidth="1"/>
    <col min="773" max="773" width="12.5703125" style="20" customWidth="1"/>
    <col min="774" max="1025" width="9.140625" style="20"/>
    <col min="1026" max="1026" width="21.5703125" style="20" customWidth="1"/>
    <col min="1027" max="1027" width="41.140625" style="20" customWidth="1"/>
    <col min="1028" max="1028" width="12.7109375" style="20" customWidth="1"/>
    <col min="1029" max="1029" width="12.5703125" style="20" customWidth="1"/>
    <col min="1030" max="1281" width="9.140625" style="20"/>
    <col min="1282" max="1282" width="21.5703125" style="20" customWidth="1"/>
    <col min="1283" max="1283" width="41.140625" style="20" customWidth="1"/>
    <col min="1284" max="1284" width="12.7109375" style="20" customWidth="1"/>
    <col min="1285" max="1285" width="12.5703125" style="20" customWidth="1"/>
    <col min="1286" max="1537" width="9.140625" style="20"/>
    <col min="1538" max="1538" width="21.5703125" style="20" customWidth="1"/>
    <col min="1539" max="1539" width="41.140625" style="20" customWidth="1"/>
    <col min="1540" max="1540" width="12.7109375" style="20" customWidth="1"/>
    <col min="1541" max="1541" width="12.5703125" style="20" customWidth="1"/>
    <col min="1542" max="1793" width="9.140625" style="20"/>
    <col min="1794" max="1794" width="21.5703125" style="20" customWidth="1"/>
    <col min="1795" max="1795" width="41.140625" style="20" customWidth="1"/>
    <col min="1796" max="1796" width="12.7109375" style="20" customWidth="1"/>
    <col min="1797" max="1797" width="12.5703125" style="20" customWidth="1"/>
    <col min="1798" max="2049" width="9.140625" style="20"/>
    <col min="2050" max="2050" width="21.5703125" style="20" customWidth="1"/>
    <col min="2051" max="2051" width="41.140625" style="20" customWidth="1"/>
    <col min="2052" max="2052" width="12.7109375" style="20" customWidth="1"/>
    <col min="2053" max="2053" width="12.5703125" style="20" customWidth="1"/>
    <col min="2054" max="2305" width="9.140625" style="20"/>
    <col min="2306" max="2306" width="21.5703125" style="20" customWidth="1"/>
    <col min="2307" max="2307" width="41.140625" style="20" customWidth="1"/>
    <col min="2308" max="2308" width="12.7109375" style="20" customWidth="1"/>
    <col min="2309" max="2309" width="12.5703125" style="20" customWidth="1"/>
    <col min="2310" max="2561" width="9.140625" style="20"/>
    <col min="2562" max="2562" width="21.5703125" style="20" customWidth="1"/>
    <col min="2563" max="2563" width="41.140625" style="20" customWidth="1"/>
    <col min="2564" max="2564" width="12.7109375" style="20" customWidth="1"/>
    <col min="2565" max="2565" width="12.5703125" style="20" customWidth="1"/>
    <col min="2566" max="2817" width="9.140625" style="20"/>
    <col min="2818" max="2818" width="21.5703125" style="20" customWidth="1"/>
    <col min="2819" max="2819" width="41.140625" style="20" customWidth="1"/>
    <col min="2820" max="2820" width="12.7109375" style="20" customWidth="1"/>
    <col min="2821" max="2821" width="12.5703125" style="20" customWidth="1"/>
    <col min="2822" max="3073" width="9.140625" style="20"/>
    <col min="3074" max="3074" width="21.5703125" style="20" customWidth="1"/>
    <col min="3075" max="3075" width="41.140625" style="20" customWidth="1"/>
    <col min="3076" max="3076" width="12.7109375" style="20" customWidth="1"/>
    <col min="3077" max="3077" width="12.5703125" style="20" customWidth="1"/>
    <col min="3078" max="3329" width="9.140625" style="20"/>
    <col min="3330" max="3330" width="21.5703125" style="20" customWidth="1"/>
    <col min="3331" max="3331" width="41.140625" style="20" customWidth="1"/>
    <col min="3332" max="3332" width="12.7109375" style="20" customWidth="1"/>
    <col min="3333" max="3333" width="12.5703125" style="20" customWidth="1"/>
    <col min="3334" max="3585" width="9.140625" style="20"/>
    <col min="3586" max="3586" width="21.5703125" style="20" customWidth="1"/>
    <col min="3587" max="3587" width="41.140625" style="20" customWidth="1"/>
    <col min="3588" max="3588" width="12.7109375" style="20" customWidth="1"/>
    <col min="3589" max="3589" width="12.5703125" style="20" customWidth="1"/>
    <col min="3590" max="3841" width="9.140625" style="20"/>
    <col min="3842" max="3842" width="21.5703125" style="20" customWidth="1"/>
    <col min="3843" max="3843" width="41.140625" style="20" customWidth="1"/>
    <col min="3844" max="3844" width="12.7109375" style="20" customWidth="1"/>
    <col min="3845" max="3845" width="12.5703125" style="20" customWidth="1"/>
    <col min="3846" max="4097" width="9.140625" style="20"/>
    <col min="4098" max="4098" width="21.5703125" style="20" customWidth="1"/>
    <col min="4099" max="4099" width="41.140625" style="20" customWidth="1"/>
    <col min="4100" max="4100" width="12.7109375" style="20" customWidth="1"/>
    <col min="4101" max="4101" width="12.5703125" style="20" customWidth="1"/>
    <col min="4102" max="4353" width="9.140625" style="20"/>
    <col min="4354" max="4354" width="21.5703125" style="20" customWidth="1"/>
    <col min="4355" max="4355" width="41.140625" style="20" customWidth="1"/>
    <col min="4356" max="4356" width="12.7109375" style="20" customWidth="1"/>
    <col min="4357" max="4357" width="12.5703125" style="20" customWidth="1"/>
    <col min="4358" max="4609" width="9.140625" style="20"/>
    <col min="4610" max="4610" width="21.5703125" style="20" customWidth="1"/>
    <col min="4611" max="4611" width="41.140625" style="20" customWidth="1"/>
    <col min="4612" max="4612" width="12.7109375" style="20" customWidth="1"/>
    <col min="4613" max="4613" width="12.5703125" style="20" customWidth="1"/>
    <col min="4614" max="4865" width="9.140625" style="20"/>
    <col min="4866" max="4866" width="21.5703125" style="20" customWidth="1"/>
    <col min="4867" max="4867" width="41.140625" style="20" customWidth="1"/>
    <col min="4868" max="4868" width="12.7109375" style="20" customWidth="1"/>
    <col min="4869" max="4869" width="12.5703125" style="20" customWidth="1"/>
    <col min="4870" max="5121" width="9.140625" style="20"/>
    <col min="5122" max="5122" width="21.5703125" style="20" customWidth="1"/>
    <col min="5123" max="5123" width="41.140625" style="20" customWidth="1"/>
    <col min="5124" max="5124" width="12.7109375" style="20" customWidth="1"/>
    <col min="5125" max="5125" width="12.5703125" style="20" customWidth="1"/>
    <col min="5126" max="5377" width="9.140625" style="20"/>
    <col min="5378" max="5378" width="21.5703125" style="20" customWidth="1"/>
    <col min="5379" max="5379" width="41.140625" style="20" customWidth="1"/>
    <col min="5380" max="5380" width="12.7109375" style="20" customWidth="1"/>
    <col min="5381" max="5381" width="12.5703125" style="20" customWidth="1"/>
    <col min="5382" max="5633" width="9.140625" style="20"/>
    <col min="5634" max="5634" width="21.5703125" style="20" customWidth="1"/>
    <col min="5635" max="5635" width="41.140625" style="20" customWidth="1"/>
    <col min="5636" max="5636" width="12.7109375" style="20" customWidth="1"/>
    <col min="5637" max="5637" width="12.5703125" style="20" customWidth="1"/>
    <col min="5638" max="5889" width="9.140625" style="20"/>
    <col min="5890" max="5890" width="21.5703125" style="20" customWidth="1"/>
    <col min="5891" max="5891" width="41.140625" style="20" customWidth="1"/>
    <col min="5892" max="5892" width="12.7109375" style="20" customWidth="1"/>
    <col min="5893" max="5893" width="12.5703125" style="20" customWidth="1"/>
    <col min="5894" max="6145" width="9.140625" style="20"/>
    <col min="6146" max="6146" width="21.5703125" style="20" customWidth="1"/>
    <col min="6147" max="6147" width="41.140625" style="20" customWidth="1"/>
    <col min="6148" max="6148" width="12.7109375" style="20" customWidth="1"/>
    <col min="6149" max="6149" width="12.5703125" style="20" customWidth="1"/>
    <col min="6150" max="6401" width="9.140625" style="20"/>
    <col min="6402" max="6402" width="21.5703125" style="20" customWidth="1"/>
    <col min="6403" max="6403" width="41.140625" style="20" customWidth="1"/>
    <col min="6404" max="6404" width="12.7109375" style="20" customWidth="1"/>
    <col min="6405" max="6405" width="12.5703125" style="20" customWidth="1"/>
    <col min="6406" max="6657" width="9.140625" style="20"/>
    <col min="6658" max="6658" width="21.5703125" style="20" customWidth="1"/>
    <col min="6659" max="6659" width="41.140625" style="20" customWidth="1"/>
    <col min="6660" max="6660" width="12.7109375" style="20" customWidth="1"/>
    <col min="6661" max="6661" width="12.5703125" style="20" customWidth="1"/>
    <col min="6662" max="6913" width="9.140625" style="20"/>
    <col min="6914" max="6914" width="21.5703125" style="20" customWidth="1"/>
    <col min="6915" max="6915" width="41.140625" style="20" customWidth="1"/>
    <col min="6916" max="6916" width="12.7109375" style="20" customWidth="1"/>
    <col min="6917" max="6917" width="12.5703125" style="20" customWidth="1"/>
    <col min="6918" max="7169" width="9.140625" style="20"/>
    <col min="7170" max="7170" width="21.5703125" style="20" customWidth="1"/>
    <col min="7171" max="7171" width="41.140625" style="20" customWidth="1"/>
    <col min="7172" max="7172" width="12.7109375" style="20" customWidth="1"/>
    <col min="7173" max="7173" width="12.5703125" style="20" customWidth="1"/>
    <col min="7174" max="7425" width="9.140625" style="20"/>
    <col min="7426" max="7426" width="21.5703125" style="20" customWidth="1"/>
    <col min="7427" max="7427" width="41.140625" style="20" customWidth="1"/>
    <col min="7428" max="7428" width="12.7109375" style="20" customWidth="1"/>
    <col min="7429" max="7429" width="12.5703125" style="20" customWidth="1"/>
    <col min="7430" max="7681" width="9.140625" style="20"/>
    <col min="7682" max="7682" width="21.5703125" style="20" customWidth="1"/>
    <col min="7683" max="7683" width="41.140625" style="20" customWidth="1"/>
    <col min="7684" max="7684" width="12.7109375" style="20" customWidth="1"/>
    <col min="7685" max="7685" width="12.5703125" style="20" customWidth="1"/>
    <col min="7686" max="7937" width="9.140625" style="20"/>
    <col min="7938" max="7938" width="21.5703125" style="20" customWidth="1"/>
    <col min="7939" max="7939" width="41.140625" style="20" customWidth="1"/>
    <col min="7940" max="7940" width="12.7109375" style="20" customWidth="1"/>
    <col min="7941" max="7941" width="12.5703125" style="20" customWidth="1"/>
    <col min="7942" max="8193" width="9.140625" style="20"/>
    <col min="8194" max="8194" width="21.5703125" style="20" customWidth="1"/>
    <col min="8195" max="8195" width="41.140625" style="20" customWidth="1"/>
    <col min="8196" max="8196" width="12.7109375" style="20" customWidth="1"/>
    <col min="8197" max="8197" width="12.5703125" style="20" customWidth="1"/>
    <col min="8198" max="8449" width="9.140625" style="20"/>
    <col min="8450" max="8450" width="21.5703125" style="20" customWidth="1"/>
    <col min="8451" max="8451" width="41.140625" style="20" customWidth="1"/>
    <col min="8452" max="8452" width="12.7109375" style="20" customWidth="1"/>
    <col min="8453" max="8453" width="12.5703125" style="20" customWidth="1"/>
    <col min="8454" max="8705" width="9.140625" style="20"/>
    <col min="8706" max="8706" width="21.5703125" style="20" customWidth="1"/>
    <col min="8707" max="8707" width="41.140625" style="20" customWidth="1"/>
    <col min="8708" max="8708" width="12.7109375" style="20" customWidth="1"/>
    <col min="8709" max="8709" width="12.5703125" style="20" customWidth="1"/>
    <col min="8710" max="8961" width="9.140625" style="20"/>
    <col min="8962" max="8962" width="21.5703125" style="20" customWidth="1"/>
    <col min="8963" max="8963" width="41.140625" style="20" customWidth="1"/>
    <col min="8964" max="8964" width="12.7109375" style="20" customWidth="1"/>
    <col min="8965" max="8965" width="12.5703125" style="20" customWidth="1"/>
    <col min="8966" max="9217" width="9.140625" style="20"/>
    <col min="9218" max="9218" width="21.5703125" style="20" customWidth="1"/>
    <col min="9219" max="9219" width="41.140625" style="20" customWidth="1"/>
    <col min="9220" max="9220" width="12.7109375" style="20" customWidth="1"/>
    <col min="9221" max="9221" width="12.5703125" style="20" customWidth="1"/>
    <col min="9222" max="9473" width="9.140625" style="20"/>
    <col min="9474" max="9474" width="21.5703125" style="20" customWidth="1"/>
    <col min="9475" max="9475" width="41.140625" style="20" customWidth="1"/>
    <col min="9476" max="9476" width="12.7109375" style="20" customWidth="1"/>
    <col min="9477" max="9477" width="12.5703125" style="20" customWidth="1"/>
    <col min="9478" max="9729" width="9.140625" style="20"/>
    <col min="9730" max="9730" width="21.5703125" style="20" customWidth="1"/>
    <col min="9731" max="9731" width="41.140625" style="20" customWidth="1"/>
    <col min="9732" max="9732" width="12.7109375" style="20" customWidth="1"/>
    <col min="9733" max="9733" width="12.5703125" style="20" customWidth="1"/>
    <col min="9734" max="9985" width="9.140625" style="20"/>
    <col min="9986" max="9986" width="21.5703125" style="20" customWidth="1"/>
    <col min="9987" max="9987" width="41.140625" style="20" customWidth="1"/>
    <col min="9988" max="9988" width="12.7109375" style="20" customWidth="1"/>
    <col min="9989" max="9989" width="12.5703125" style="20" customWidth="1"/>
    <col min="9990" max="10241" width="9.140625" style="20"/>
    <col min="10242" max="10242" width="21.5703125" style="20" customWidth="1"/>
    <col min="10243" max="10243" width="41.140625" style="20" customWidth="1"/>
    <col min="10244" max="10244" width="12.7109375" style="20" customWidth="1"/>
    <col min="10245" max="10245" width="12.5703125" style="20" customWidth="1"/>
    <col min="10246" max="10497" width="9.140625" style="20"/>
    <col min="10498" max="10498" width="21.5703125" style="20" customWidth="1"/>
    <col min="10499" max="10499" width="41.140625" style="20" customWidth="1"/>
    <col min="10500" max="10500" width="12.7109375" style="20" customWidth="1"/>
    <col min="10501" max="10501" width="12.5703125" style="20" customWidth="1"/>
    <col min="10502" max="10753" width="9.140625" style="20"/>
    <col min="10754" max="10754" width="21.5703125" style="20" customWidth="1"/>
    <col min="10755" max="10755" width="41.140625" style="20" customWidth="1"/>
    <col min="10756" max="10756" width="12.7109375" style="20" customWidth="1"/>
    <col min="10757" max="10757" width="12.5703125" style="20" customWidth="1"/>
    <col min="10758" max="11009" width="9.140625" style="20"/>
    <col min="11010" max="11010" width="21.5703125" style="20" customWidth="1"/>
    <col min="11011" max="11011" width="41.140625" style="20" customWidth="1"/>
    <col min="11012" max="11012" width="12.7109375" style="20" customWidth="1"/>
    <col min="11013" max="11013" width="12.5703125" style="20" customWidth="1"/>
    <col min="11014" max="11265" width="9.140625" style="20"/>
    <col min="11266" max="11266" width="21.5703125" style="20" customWidth="1"/>
    <col min="11267" max="11267" width="41.140625" style="20" customWidth="1"/>
    <col min="11268" max="11268" width="12.7109375" style="20" customWidth="1"/>
    <col min="11269" max="11269" width="12.5703125" style="20" customWidth="1"/>
    <col min="11270" max="11521" width="9.140625" style="20"/>
    <col min="11522" max="11522" width="21.5703125" style="20" customWidth="1"/>
    <col min="11523" max="11523" width="41.140625" style="20" customWidth="1"/>
    <col min="11524" max="11524" width="12.7109375" style="20" customWidth="1"/>
    <col min="11525" max="11525" width="12.5703125" style="20" customWidth="1"/>
    <col min="11526" max="11777" width="9.140625" style="20"/>
    <col min="11778" max="11778" width="21.5703125" style="20" customWidth="1"/>
    <col min="11779" max="11779" width="41.140625" style="20" customWidth="1"/>
    <col min="11780" max="11780" width="12.7109375" style="20" customWidth="1"/>
    <col min="11781" max="11781" width="12.5703125" style="20" customWidth="1"/>
    <col min="11782" max="12033" width="9.140625" style="20"/>
    <col min="12034" max="12034" width="21.5703125" style="20" customWidth="1"/>
    <col min="12035" max="12035" width="41.140625" style="20" customWidth="1"/>
    <col min="12036" max="12036" width="12.7109375" style="20" customWidth="1"/>
    <col min="12037" max="12037" width="12.5703125" style="20" customWidth="1"/>
    <col min="12038" max="12289" width="9.140625" style="20"/>
    <col min="12290" max="12290" width="21.5703125" style="20" customWidth="1"/>
    <col min="12291" max="12291" width="41.140625" style="20" customWidth="1"/>
    <col min="12292" max="12292" width="12.7109375" style="20" customWidth="1"/>
    <col min="12293" max="12293" width="12.5703125" style="20" customWidth="1"/>
    <col min="12294" max="12545" width="9.140625" style="20"/>
    <col min="12546" max="12546" width="21.5703125" style="20" customWidth="1"/>
    <col min="12547" max="12547" width="41.140625" style="20" customWidth="1"/>
    <col min="12548" max="12548" width="12.7109375" style="20" customWidth="1"/>
    <col min="12549" max="12549" width="12.5703125" style="20" customWidth="1"/>
    <col min="12550" max="12801" width="9.140625" style="20"/>
    <col min="12802" max="12802" width="21.5703125" style="20" customWidth="1"/>
    <col min="12803" max="12803" width="41.140625" style="20" customWidth="1"/>
    <col min="12804" max="12804" width="12.7109375" style="20" customWidth="1"/>
    <col min="12805" max="12805" width="12.5703125" style="20" customWidth="1"/>
    <col min="12806" max="13057" width="9.140625" style="20"/>
    <col min="13058" max="13058" width="21.5703125" style="20" customWidth="1"/>
    <col min="13059" max="13059" width="41.140625" style="20" customWidth="1"/>
    <col min="13060" max="13060" width="12.7109375" style="20" customWidth="1"/>
    <col min="13061" max="13061" width="12.5703125" style="20" customWidth="1"/>
    <col min="13062" max="13313" width="9.140625" style="20"/>
    <col min="13314" max="13314" width="21.5703125" style="20" customWidth="1"/>
    <col min="13315" max="13315" width="41.140625" style="20" customWidth="1"/>
    <col min="13316" max="13316" width="12.7109375" style="20" customWidth="1"/>
    <col min="13317" max="13317" width="12.5703125" style="20" customWidth="1"/>
    <col min="13318" max="13569" width="9.140625" style="20"/>
    <col min="13570" max="13570" width="21.5703125" style="20" customWidth="1"/>
    <col min="13571" max="13571" width="41.140625" style="20" customWidth="1"/>
    <col min="13572" max="13572" width="12.7109375" style="20" customWidth="1"/>
    <col min="13573" max="13573" width="12.5703125" style="20" customWidth="1"/>
    <col min="13574" max="13825" width="9.140625" style="20"/>
    <col min="13826" max="13826" width="21.5703125" style="20" customWidth="1"/>
    <col min="13827" max="13827" width="41.140625" style="20" customWidth="1"/>
    <col min="13828" max="13828" width="12.7109375" style="20" customWidth="1"/>
    <col min="13829" max="13829" width="12.5703125" style="20" customWidth="1"/>
    <col min="13830" max="14081" width="9.140625" style="20"/>
    <col min="14082" max="14082" width="21.5703125" style="20" customWidth="1"/>
    <col min="14083" max="14083" width="41.140625" style="20" customWidth="1"/>
    <col min="14084" max="14084" width="12.7109375" style="20" customWidth="1"/>
    <col min="14085" max="14085" width="12.5703125" style="20" customWidth="1"/>
    <col min="14086" max="14337" width="9.140625" style="20"/>
    <col min="14338" max="14338" width="21.5703125" style="20" customWidth="1"/>
    <col min="14339" max="14339" width="41.140625" style="20" customWidth="1"/>
    <col min="14340" max="14340" width="12.7109375" style="20" customWidth="1"/>
    <col min="14341" max="14341" width="12.5703125" style="20" customWidth="1"/>
    <col min="14342" max="14593" width="9.140625" style="20"/>
    <col min="14594" max="14594" width="21.5703125" style="20" customWidth="1"/>
    <col min="14595" max="14595" width="41.140625" style="20" customWidth="1"/>
    <col min="14596" max="14596" width="12.7109375" style="20" customWidth="1"/>
    <col min="14597" max="14597" width="12.5703125" style="20" customWidth="1"/>
    <col min="14598" max="14849" width="9.140625" style="20"/>
    <col min="14850" max="14850" width="21.5703125" style="20" customWidth="1"/>
    <col min="14851" max="14851" width="41.140625" style="20" customWidth="1"/>
    <col min="14852" max="14852" width="12.7109375" style="20" customWidth="1"/>
    <col min="14853" max="14853" width="12.5703125" style="20" customWidth="1"/>
    <col min="14854" max="15105" width="9.140625" style="20"/>
    <col min="15106" max="15106" width="21.5703125" style="20" customWidth="1"/>
    <col min="15107" max="15107" width="41.140625" style="20" customWidth="1"/>
    <col min="15108" max="15108" width="12.7109375" style="20" customWidth="1"/>
    <col min="15109" max="15109" width="12.5703125" style="20" customWidth="1"/>
    <col min="15110" max="15361" width="9.140625" style="20"/>
    <col min="15362" max="15362" width="21.5703125" style="20" customWidth="1"/>
    <col min="15363" max="15363" width="41.140625" style="20" customWidth="1"/>
    <col min="15364" max="15364" width="12.7109375" style="20" customWidth="1"/>
    <col min="15365" max="15365" width="12.5703125" style="20" customWidth="1"/>
    <col min="15366" max="15617" width="9.140625" style="20"/>
    <col min="15618" max="15618" width="21.5703125" style="20" customWidth="1"/>
    <col min="15619" max="15619" width="41.140625" style="20" customWidth="1"/>
    <col min="15620" max="15620" width="12.7109375" style="20" customWidth="1"/>
    <col min="15621" max="15621" width="12.5703125" style="20" customWidth="1"/>
    <col min="15622" max="15873" width="9.140625" style="20"/>
    <col min="15874" max="15874" width="21.5703125" style="20" customWidth="1"/>
    <col min="15875" max="15875" width="41.140625" style="20" customWidth="1"/>
    <col min="15876" max="15876" width="12.7109375" style="20" customWidth="1"/>
    <col min="15877" max="15877" width="12.5703125" style="20" customWidth="1"/>
    <col min="15878" max="16129" width="9.140625" style="20"/>
    <col min="16130" max="16130" width="21.5703125" style="20" customWidth="1"/>
    <col min="16131" max="16131" width="41.140625" style="20" customWidth="1"/>
    <col min="16132" max="16132" width="12.7109375" style="20" customWidth="1"/>
    <col min="16133" max="16133" width="12.5703125" style="20" customWidth="1"/>
    <col min="16134" max="16384" width="9.140625" style="20"/>
  </cols>
  <sheetData>
    <row r="1" spans="1:6" s="97" customFormat="1">
      <c r="A1" s="25"/>
      <c r="D1" s="81"/>
      <c r="E1" s="81"/>
      <c r="F1" s="81"/>
    </row>
    <row r="2" spans="1:6" ht="15" customHeight="1">
      <c r="A2" s="414" t="s">
        <v>837</v>
      </c>
      <c r="B2" s="414"/>
      <c r="C2" s="414"/>
      <c r="D2" s="414"/>
      <c r="E2" s="414"/>
      <c r="F2" s="183"/>
    </row>
    <row r="3" spans="1:6" s="97" customFormat="1" ht="15" customHeight="1">
      <c r="A3" s="415" t="s">
        <v>838</v>
      </c>
      <c r="B3" s="415"/>
      <c r="C3" s="415"/>
      <c r="D3" s="415"/>
      <c r="E3" s="415"/>
      <c r="F3" s="184"/>
    </row>
    <row r="4" spans="1:6" s="97" customFormat="1" ht="15" customHeight="1">
      <c r="A4" s="415"/>
      <c r="B4" s="415"/>
      <c r="C4" s="415"/>
      <c r="D4" s="415"/>
      <c r="E4" s="415"/>
      <c r="F4" s="184"/>
    </row>
    <row r="5" spans="1:6" s="97" customFormat="1" ht="15" customHeight="1">
      <c r="A5" s="211"/>
      <c r="B5" s="211"/>
      <c r="C5" s="211"/>
      <c r="D5" s="211"/>
      <c r="E5" s="211"/>
      <c r="F5" s="211"/>
    </row>
    <row r="6" spans="1:6" s="97" customFormat="1" ht="12.75">
      <c r="A6" s="412" t="s">
        <v>1185</v>
      </c>
      <c r="B6" s="412"/>
      <c r="C6" s="412"/>
      <c r="D6" s="412"/>
      <c r="E6" s="412"/>
      <c r="F6" s="327"/>
    </row>
    <row r="7" spans="1:6" ht="11.25" customHeight="1">
      <c r="A7" s="185" t="s">
        <v>836</v>
      </c>
      <c r="B7" s="153" t="s">
        <v>344</v>
      </c>
      <c r="C7" s="153" t="s">
        <v>758</v>
      </c>
      <c r="D7" s="100" t="s">
        <v>759</v>
      </c>
      <c r="E7" s="100" t="s">
        <v>771</v>
      </c>
      <c r="F7" s="101" t="s">
        <v>772</v>
      </c>
    </row>
    <row r="8" spans="1:6" s="102" customFormat="1" ht="11.25" customHeight="1">
      <c r="A8" s="243" t="s">
        <v>1186</v>
      </c>
      <c r="B8" s="154" t="str">
        <f>"T-"&amp;SUBSTITUTE(A8,"-",)</f>
        <v>T-ZT61042T0E0100Z</v>
      </c>
      <c r="C8" s="155" t="s">
        <v>1187</v>
      </c>
      <c r="D8" s="87">
        <v>3020</v>
      </c>
      <c r="E8" s="87">
        <v>2076.25</v>
      </c>
      <c r="F8" s="87">
        <v>1981.875</v>
      </c>
    </row>
    <row r="9" spans="1:6" ht="11.25" customHeight="1">
      <c r="A9" s="244" t="s">
        <v>1188</v>
      </c>
      <c r="B9" s="156" t="str">
        <f t="shared" ref="B9:B12" si="0">"T-"&amp;SUBSTITUTE(A9,"-",)</f>
        <v>T-ZT61042T0EC100Z</v>
      </c>
      <c r="C9" s="157" t="s">
        <v>1189</v>
      </c>
      <c r="D9" s="88">
        <v>3395</v>
      </c>
      <c r="E9" s="88">
        <v>2334.0680000000002</v>
      </c>
      <c r="F9" s="88">
        <v>2227.9740000000002</v>
      </c>
    </row>
    <row r="10" spans="1:6" ht="11.25" customHeight="1">
      <c r="A10" s="243" t="s">
        <v>1190</v>
      </c>
      <c r="B10" s="154" t="str">
        <f t="shared" si="0"/>
        <v>T-ZT61042T1E0100Z</v>
      </c>
      <c r="C10" s="155" t="s">
        <v>1191</v>
      </c>
      <c r="D10" s="87">
        <v>3575</v>
      </c>
      <c r="E10" s="87">
        <v>2457.8180000000002</v>
      </c>
      <c r="F10" s="87">
        <v>2346.0990000000002</v>
      </c>
    </row>
    <row r="11" spans="1:6" ht="11.25" customHeight="1">
      <c r="A11" s="244" t="s">
        <v>1192</v>
      </c>
      <c r="B11" s="156" t="str">
        <f t="shared" si="0"/>
        <v>T-ZT61042T2E0100Z</v>
      </c>
      <c r="C11" s="157" t="s">
        <v>1193</v>
      </c>
      <c r="D11" s="88">
        <v>3255</v>
      </c>
      <c r="E11" s="88">
        <v>2237.8180000000002</v>
      </c>
      <c r="F11" s="88">
        <v>2136.0990000000002</v>
      </c>
    </row>
    <row r="12" spans="1:6" ht="11.25" customHeight="1">
      <c r="A12" s="243" t="s">
        <v>1194</v>
      </c>
      <c r="B12" s="154" t="str">
        <f t="shared" si="0"/>
        <v>T-ZT61042T0E01C0Z</v>
      </c>
      <c r="C12" s="155" t="s">
        <v>1195</v>
      </c>
      <c r="D12" s="87">
        <v>4515</v>
      </c>
      <c r="E12" s="87">
        <v>3128.895</v>
      </c>
      <c r="F12" s="87">
        <v>2986.6725000000001</v>
      </c>
    </row>
    <row r="13" spans="1:6" ht="11.25" customHeight="1">
      <c r="A13" s="244"/>
      <c r="B13" s="156"/>
      <c r="C13" s="157"/>
      <c r="D13" s="88"/>
      <c r="E13" s="88"/>
      <c r="F13" s="88"/>
    </row>
    <row r="14" spans="1:6" ht="11.25" customHeight="1">
      <c r="A14" s="243" t="s">
        <v>1196</v>
      </c>
      <c r="B14" s="154" t="str">
        <f t="shared" ref="B14:B18" si="1">"T-"&amp;SUBSTITUTE(A14,"-",)</f>
        <v>T-ZT61043T0E0100Z</v>
      </c>
      <c r="C14" s="155" t="s">
        <v>1197</v>
      </c>
      <c r="D14" s="87">
        <v>3240</v>
      </c>
      <c r="E14" s="87">
        <v>2227.5</v>
      </c>
      <c r="F14" s="87">
        <v>2126.25</v>
      </c>
    </row>
    <row r="15" spans="1:6" ht="11.25" customHeight="1">
      <c r="A15" s="244" t="s">
        <v>1198</v>
      </c>
      <c r="B15" s="156" t="str">
        <f t="shared" si="1"/>
        <v>T-ZT61043T0EC100Z</v>
      </c>
      <c r="C15" s="157" t="s">
        <v>1199</v>
      </c>
      <c r="D15" s="88">
        <v>3615</v>
      </c>
      <c r="E15" s="88">
        <v>2485.3180000000002</v>
      </c>
      <c r="F15" s="88">
        <v>2372.3490000000002</v>
      </c>
    </row>
    <row r="16" spans="1:6" ht="11.25" customHeight="1">
      <c r="A16" s="243" t="s">
        <v>1200</v>
      </c>
      <c r="B16" s="154" t="str">
        <f t="shared" si="1"/>
        <v>T-ZT61043T1E0100Z</v>
      </c>
      <c r="C16" s="155" t="s">
        <v>1201</v>
      </c>
      <c r="D16" s="87">
        <v>3795</v>
      </c>
      <c r="E16" s="87">
        <v>2609.0680000000002</v>
      </c>
      <c r="F16" s="87">
        <v>2490.4740000000002</v>
      </c>
    </row>
    <row r="17" spans="1:9" ht="11.25" customHeight="1">
      <c r="A17" s="244" t="s">
        <v>1202</v>
      </c>
      <c r="B17" s="156" t="str">
        <f t="shared" si="1"/>
        <v>T-ZT61043T2E0100Z</v>
      </c>
      <c r="C17" s="157" t="s">
        <v>1203</v>
      </c>
      <c r="D17" s="88">
        <v>3475</v>
      </c>
      <c r="E17" s="88">
        <v>2389.0680000000002</v>
      </c>
      <c r="F17" s="88">
        <v>2280.4740000000002</v>
      </c>
    </row>
    <row r="18" spans="1:9" ht="11.25" customHeight="1">
      <c r="A18" s="243" t="s">
        <v>1204</v>
      </c>
      <c r="B18" s="154" t="str">
        <f t="shared" si="1"/>
        <v>T-ZT61043T0E01C0Z</v>
      </c>
      <c r="C18" s="155" t="s">
        <v>1205</v>
      </c>
      <c r="D18" s="87">
        <v>4735</v>
      </c>
      <c r="E18" s="87">
        <v>3396.8440000000001</v>
      </c>
      <c r="F18" s="87">
        <v>3242.442</v>
      </c>
    </row>
    <row r="19" spans="1:9" ht="11.25" customHeight="1">
      <c r="A19" s="244"/>
      <c r="B19" s="156"/>
      <c r="C19" s="157"/>
      <c r="D19" s="88"/>
      <c r="E19" s="88"/>
      <c r="F19" s="88"/>
    </row>
    <row r="20" spans="1:9" ht="11.25" customHeight="1">
      <c r="A20" s="243" t="s">
        <v>1206</v>
      </c>
      <c r="B20" s="154" t="str">
        <f t="shared" ref="B20:B28" si="2">"T-"&amp;SUBSTITUTE(A20,"-",)</f>
        <v>T-ZT61046T0E0100Z</v>
      </c>
      <c r="C20" s="155" t="s">
        <v>1207</v>
      </c>
      <c r="D20" s="87">
        <v>5145</v>
      </c>
      <c r="E20" s="87">
        <v>3537.1930000000002</v>
      </c>
      <c r="F20" s="87">
        <v>3376.4115000000002</v>
      </c>
    </row>
    <row r="21" spans="1:9" ht="11.25" customHeight="1">
      <c r="A21" s="244" t="s">
        <v>1208</v>
      </c>
      <c r="B21" s="156" t="str">
        <f t="shared" si="2"/>
        <v>T-ZT61046T2E0100Z</v>
      </c>
      <c r="C21" s="157" t="s">
        <v>1209</v>
      </c>
      <c r="D21" s="88">
        <v>5380</v>
      </c>
      <c r="E21" s="88">
        <v>3698.7500000000005</v>
      </c>
      <c r="F21" s="88">
        <v>3530.625</v>
      </c>
    </row>
    <row r="22" spans="1:9" ht="11.25" customHeight="1">
      <c r="A22" s="243" t="s">
        <v>1210</v>
      </c>
      <c r="B22" s="154" t="str">
        <f t="shared" si="2"/>
        <v>T-ZT61046T0E01C0Z</v>
      </c>
      <c r="C22" s="155" t="s">
        <v>1211</v>
      </c>
      <c r="D22" s="87">
        <v>6640</v>
      </c>
      <c r="E22" s="87">
        <v>4763.4730000000009</v>
      </c>
      <c r="F22" s="87">
        <v>4546.9515000000001</v>
      </c>
    </row>
    <row r="23" spans="1:9" ht="11.25" customHeight="1">
      <c r="A23" s="244"/>
      <c r="B23" s="156"/>
      <c r="C23" s="157"/>
      <c r="D23" s="88"/>
      <c r="E23" s="88"/>
      <c r="F23" s="88"/>
    </row>
    <row r="24" spans="1:9" ht="11.25" customHeight="1">
      <c r="A24" s="245" t="s">
        <v>1212</v>
      </c>
      <c r="B24" s="158" t="str">
        <f t="shared" si="2"/>
        <v>T-ZT62062T0E0100Z</v>
      </c>
      <c r="C24" s="159" t="s">
        <v>1213</v>
      </c>
      <c r="D24" s="90">
        <v>5260</v>
      </c>
      <c r="E24" s="90">
        <v>3616.2500000000005</v>
      </c>
      <c r="F24" s="90">
        <v>3451.875</v>
      </c>
      <c r="I24" s="86"/>
    </row>
    <row r="25" spans="1:9" ht="11.25" customHeight="1">
      <c r="A25" s="244" t="s">
        <v>1214</v>
      </c>
      <c r="B25" s="156" t="str">
        <f t="shared" si="2"/>
        <v>T-ZT62062T0EC100Z</v>
      </c>
      <c r="C25" s="157" t="s">
        <v>1215</v>
      </c>
      <c r="D25" s="88">
        <v>5635</v>
      </c>
      <c r="E25" s="88">
        <v>3874.0680000000002</v>
      </c>
      <c r="F25" s="88">
        <v>3697.9740000000002</v>
      </c>
    </row>
    <row r="26" spans="1:9" ht="11.25" customHeight="1">
      <c r="A26" s="243" t="s">
        <v>1216</v>
      </c>
      <c r="B26" s="154" t="str">
        <f t="shared" si="2"/>
        <v>T-ZT62062T1E0100Z</v>
      </c>
      <c r="C26" s="155" t="s">
        <v>1217</v>
      </c>
      <c r="D26" s="87">
        <v>5900</v>
      </c>
      <c r="E26" s="87">
        <v>4056.2500000000005</v>
      </c>
      <c r="F26" s="87">
        <v>3871.875</v>
      </c>
    </row>
    <row r="27" spans="1:9" ht="11.25" customHeight="1">
      <c r="A27" s="244" t="s">
        <v>1218</v>
      </c>
      <c r="B27" s="156" t="str">
        <f t="shared" si="2"/>
        <v>T-ZT62062T2E0100Z</v>
      </c>
      <c r="C27" s="157" t="s">
        <v>1219</v>
      </c>
      <c r="D27" s="88">
        <v>5575</v>
      </c>
      <c r="E27" s="88">
        <v>3832.8180000000002</v>
      </c>
      <c r="F27" s="88">
        <v>3658.5990000000002</v>
      </c>
    </row>
    <row r="28" spans="1:9" ht="11.25" customHeight="1">
      <c r="A28" s="243" t="s">
        <v>1220</v>
      </c>
      <c r="B28" s="154" t="str">
        <f t="shared" si="2"/>
        <v>T-ZT62062T0E01C0Z</v>
      </c>
      <c r="C28" s="155" t="s">
        <v>1221</v>
      </c>
      <c r="D28" s="87">
        <v>6755</v>
      </c>
      <c r="E28" s="87">
        <v>4644.0680000000002</v>
      </c>
      <c r="F28" s="87">
        <v>4432.9740000000002</v>
      </c>
    </row>
    <row r="29" spans="1:9" ht="11.25" customHeight="1">
      <c r="A29" s="244"/>
      <c r="B29" s="156"/>
      <c r="C29" s="157"/>
      <c r="D29" s="88"/>
      <c r="E29" s="88"/>
      <c r="F29" s="88"/>
    </row>
    <row r="30" spans="1:9" ht="11.25" customHeight="1">
      <c r="A30" s="243" t="s">
        <v>1222</v>
      </c>
      <c r="B30" s="154" t="str">
        <f t="shared" ref="B30:B34" si="3">"T-"&amp;SUBSTITUTE(A30,"-",)</f>
        <v>T-ZT62063T0E0100Z</v>
      </c>
      <c r="C30" s="155" t="s">
        <v>1223</v>
      </c>
      <c r="D30" s="87">
        <v>5480</v>
      </c>
      <c r="E30" s="87">
        <v>3767.5000000000005</v>
      </c>
      <c r="F30" s="87">
        <v>3596.25</v>
      </c>
    </row>
    <row r="31" spans="1:9" s="102" customFormat="1" ht="11.25" customHeight="1">
      <c r="A31" s="244" t="s">
        <v>1224</v>
      </c>
      <c r="B31" s="156" t="str">
        <f t="shared" si="3"/>
        <v>T-ZT62063T0EC100Z</v>
      </c>
      <c r="C31" s="157" t="s">
        <v>1225</v>
      </c>
      <c r="D31" s="88">
        <v>5855</v>
      </c>
      <c r="E31" s="88">
        <v>4025.3180000000007</v>
      </c>
      <c r="F31" s="88">
        <v>3842.3490000000002</v>
      </c>
    </row>
    <row r="32" spans="1:9" ht="11.25" customHeight="1">
      <c r="A32" s="243" t="s">
        <v>1226</v>
      </c>
      <c r="B32" s="154" t="str">
        <f t="shared" si="3"/>
        <v>T-ZT62063T1E0100Z</v>
      </c>
      <c r="C32" s="155" t="s">
        <v>1227</v>
      </c>
      <c r="D32" s="87">
        <v>6120</v>
      </c>
      <c r="E32" s="87">
        <v>4207.5</v>
      </c>
      <c r="F32" s="87">
        <v>4016.25</v>
      </c>
    </row>
    <row r="33" spans="1:10" ht="11.25" customHeight="1">
      <c r="A33" s="244" t="s">
        <v>1228</v>
      </c>
      <c r="B33" s="156" t="str">
        <f t="shared" si="3"/>
        <v>T-ZT62063T2E0100Z</v>
      </c>
      <c r="C33" s="157" t="s">
        <v>1229</v>
      </c>
      <c r="D33" s="88">
        <v>5795</v>
      </c>
      <c r="E33" s="88">
        <v>3984.0680000000007</v>
      </c>
      <c r="F33" s="88">
        <v>3802.9740000000002</v>
      </c>
    </row>
    <row r="34" spans="1:10">
      <c r="A34" s="243" t="s">
        <v>1230</v>
      </c>
      <c r="B34" s="154" t="str">
        <f t="shared" si="3"/>
        <v>T-ZT62063T0E01C0Z</v>
      </c>
      <c r="C34" s="155" t="s">
        <v>1231</v>
      </c>
      <c r="D34" s="87">
        <v>6975</v>
      </c>
      <c r="E34" s="87">
        <v>4795.3180000000002</v>
      </c>
      <c r="F34" s="87">
        <v>4577.3490000000002</v>
      </c>
    </row>
    <row r="35" spans="1:10">
      <c r="A35" s="246"/>
      <c r="B35" s="234"/>
      <c r="C35" s="247"/>
      <c r="D35" s="248"/>
      <c r="E35" s="237"/>
      <c r="F35" s="237"/>
    </row>
    <row r="36" spans="1:10" ht="12.75" customHeight="1">
      <c r="A36" s="416" t="s">
        <v>1269</v>
      </c>
      <c r="B36" s="416"/>
      <c r="C36" s="416"/>
      <c r="D36" s="416"/>
      <c r="E36" s="416"/>
      <c r="F36" s="347"/>
    </row>
    <row r="37" spans="1:10">
      <c r="A37" s="111" t="s">
        <v>1249</v>
      </c>
      <c r="B37" s="265" t="str">
        <f t="shared" ref="B37:B45" si="4">"T-"&amp;A37</f>
        <v>T-P1083320-010</v>
      </c>
      <c r="C37" s="112" t="s">
        <v>1250</v>
      </c>
      <c r="D37" s="119">
        <v>520</v>
      </c>
      <c r="E37" s="119">
        <v>416</v>
      </c>
      <c r="F37" s="119">
        <v>390</v>
      </c>
    </row>
    <row r="38" spans="1:10">
      <c r="A38" s="113" t="s">
        <v>1251</v>
      </c>
      <c r="B38" s="266" t="str">
        <f t="shared" si="4"/>
        <v>T-P1083320-011</v>
      </c>
      <c r="C38" s="114" t="s">
        <v>1252</v>
      </c>
      <c r="D38" s="121">
        <v>580</v>
      </c>
      <c r="E38" s="121">
        <v>464</v>
      </c>
      <c r="F38" s="121">
        <v>435</v>
      </c>
    </row>
    <row r="39" spans="1:10" s="102" customFormat="1">
      <c r="A39" s="111" t="s">
        <v>1253</v>
      </c>
      <c r="B39" s="265" t="str">
        <f t="shared" si="4"/>
        <v>T-P1083320-012</v>
      </c>
      <c r="C39" s="112" t="s">
        <v>1254</v>
      </c>
      <c r="D39" s="119">
        <v>740</v>
      </c>
      <c r="E39" s="119">
        <v>592</v>
      </c>
      <c r="F39" s="119">
        <v>555</v>
      </c>
    </row>
    <row r="40" spans="1:10">
      <c r="A40" s="113"/>
      <c r="B40" s="266"/>
      <c r="C40" s="114"/>
      <c r="D40" s="121"/>
      <c r="E40" s="121"/>
      <c r="F40" s="121"/>
    </row>
    <row r="41" spans="1:10">
      <c r="A41" s="111" t="s">
        <v>1255</v>
      </c>
      <c r="B41" s="265" t="str">
        <f t="shared" si="4"/>
        <v>T-P1083320-015</v>
      </c>
      <c r="C41" s="112" t="s">
        <v>1256</v>
      </c>
      <c r="D41" s="119">
        <v>645</v>
      </c>
      <c r="E41" s="119">
        <v>516</v>
      </c>
      <c r="F41" s="119">
        <v>483.75</v>
      </c>
    </row>
    <row r="42" spans="1:10">
      <c r="A42" s="113" t="s">
        <v>1257</v>
      </c>
      <c r="B42" s="266" t="str">
        <f t="shared" si="4"/>
        <v>T-P1083320-016</v>
      </c>
      <c r="C42" s="114" t="s">
        <v>1258</v>
      </c>
      <c r="D42" s="121">
        <v>735</v>
      </c>
      <c r="E42" s="121">
        <v>588</v>
      </c>
      <c r="F42" s="121">
        <v>551.25</v>
      </c>
    </row>
    <row r="43" spans="1:10">
      <c r="A43" s="249"/>
      <c r="B43" s="267"/>
      <c r="C43" s="250"/>
      <c r="D43" s="251"/>
      <c r="E43" s="251"/>
      <c r="F43" s="251"/>
    </row>
    <row r="44" spans="1:10">
      <c r="A44" s="113" t="s">
        <v>1259</v>
      </c>
      <c r="B44" s="266" t="str">
        <f t="shared" si="4"/>
        <v>T-P1083320-032</v>
      </c>
      <c r="C44" s="114" t="s">
        <v>1260</v>
      </c>
      <c r="D44" s="121">
        <v>55</v>
      </c>
      <c r="E44" s="121">
        <v>44</v>
      </c>
      <c r="F44" s="121">
        <v>41.25</v>
      </c>
    </row>
    <row r="45" spans="1:10">
      <c r="A45" s="111" t="s">
        <v>1261</v>
      </c>
      <c r="B45" s="265" t="str">
        <f t="shared" si="4"/>
        <v>T-P1083320-033</v>
      </c>
      <c r="C45" s="112" t="s">
        <v>1262</v>
      </c>
      <c r="D45" s="119">
        <v>70</v>
      </c>
      <c r="E45" s="119">
        <v>56</v>
      </c>
      <c r="F45" s="119">
        <v>52.5</v>
      </c>
    </row>
    <row r="46" spans="1:10">
      <c r="A46" s="246"/>
      <c r="B46" s="234"/>
      <c r="C46" s="247"/>
      <c r="D46" s="248"/>
      <c r="E46" s="237"/>
      <c r="F46" s="237"/>
      <c r="H46" s="98"/>
    </row>
    <row r="47" spans="1:10">
      <c r="A47" s="252"/>
      <c r="B47" s="253"/>
      <c r="C47" s="253"/>
      <c r="D47" s="254"/>
      <c r="E47" s="255"/>
      <c r="F47" s="255"/>
      <c r="H47" s="98"/>
      <c r="I47" s="98"/>
      <c r="J47" s="98"/>
    </row>
    <row r="48" spans="1:10" ht="12.75">
      <c r="A48" s="412" t="s">
        <v>554</v>
      </c>
      <c r="B48" s="412"/>
      <c r="C48" s="412"/>
      <c r="D48" s="412"/>
      <c r="E48" s="412"/>
      <c r="F48" s="327"/>
    </row>
    <row r="49" spans="1:10" ht="22.5">
      <c r="A49" s="185" t="s">
        <v>836</v>
      </c>
      <c r="B49" s="153" t="s">
        <v>344</v>
      </c>
      <c r="C49" s="153" t="s">
        <v>758</v>
      </c>
      <c r="D49" s="100" t="s">
        <v>759</v>
      </c>
      <c r="E49" s="100" t="s">
        <v>771</v>
      </c>
      <c r="F49" s="101" t="s">
        <v>772</v>
      </c>
      <c r="H49" s="98"/>
      <c r="I49" s="98"/>
      <c r="J49" s="98"/>
    </row>
    <row r="50" spans="1:10">
      <c r="A50" s="243" t="s">
        <v>311</v>
      </c>
      <c r="B50" s="154" t="str">
        <f t="shared" ref="B50:B57" si="5">"T-"&amp;SUBSTITUTE(A50,"-",)</f>
        <v>T-22080E00003</v>
      </c>
      <c r="C50" s="155" t="s">
        <v>318</v>
      </c>
      <c r="D50" s="87">
        <v>7386</v>
      </c>
      <c r="E50" s="87">
        <v>5077.875</v>
      </c>
      <c r="F50" s="87">
        <v>4847.0625</v>
      </c>
    </row>
    <row r="51" spans="1:10">
      <c r="A51" s="244" t="s">
        <v>312</v>
      </c>
      <c r="B51" s="156" t="str">
        <f t="shared" si="5"/>
        <v>T-2208KE00003</v>
      </c>
      <c r="C51" s="157" t="s">
        <v>319</v>
      </c>
      <c r="D51" s="88">
        <v>7795</v>
      </c>
      <c r="E51" s="88">
        <v>5359.0680000000002</v>
      </c>
      <c r="F51" s="88">
        <v>5115.4740000000002</v>
      </c>
    </row>
    <row r="52" spans="1:10" s="102" customFormat="1">
      <c r="A52" s="243" t="s">
        <v>313</v>
      </c>
      <c r="B52" s="154" t="str">
        <f t="shared" si="5"/>
        <v>T-22080E00103</v>
      </c>
      <c r="C52" s="155" t="s">
        <v>320</v>
      </c>
      <c r="D52" s="87">
        <v>8501</v>
      </c>
      <c r="E52" s="87">
        <v>5844.4430000000002</v>
      </c>
      <c r="F52" s="87">
        <v>5578.7865000000002</v>
      </c>
    </row>
    <row r="53" spans="1:10">
      <c r="A53" s="244" t="s">
        <v>314</v>
      </c>
      <c r="B53" s="156" t="str">
        <f t="shared" si="5"/>
        <v>T-22080E00203</v>
      </c>
      <c r="C53" s="157" t="s">
        <v>321</v>
      </c>
      <c r="D53" s="88">
        <v>7930</v>
      </c>
      <c r="E53" s="88">
        <v>5451.875</v>
      </c>
      <c r="F53" s="88">
        <v>5204.0625</v>
      </c>
    </row>
    <row r="54" spans="1:10">
      <c r="A54" s="256"/>
      <c r="B54" s="268"/>
      <c r="C54" s="257"/>
      <c r="D54" s="87"/>
      <c r="E54" s="87"/>
      <c r="F54" s="87"/>
    </row>
    <row r="55" spans="1:10">
      <c r="A55" s="244" t="s">
        <v>315</v>
      </c>
      <c r="B55" s="156" t="str">
        <f t="shared" si="5"/>
        <v>T-22380E00003</v>
      </c>
      <c r="C55" s="157" t="s">
        <v>322</v>
      </c>
      <c r="D55" s="88">
        <v>7610</v>
      </c>
      <c r="E55" s="88">
        <v>5231.875</v>
      </c>
      <c r="F55" s="88">
        <v>4994.0625</v>
      </c>
    </row>
    <row r="56" spans="1:10">
      <c r="A56" s="243" t="s">
        <v>316</v>
      </c>
      <c r="B56" s="154" t="str">
        <f t="shared" si="5"/>
        <v>T-22380E00103</v>
      </c>
      <c r="C56" s="155" t="s">
        <v>323</v>
      </c>
      <c r="D56" s="87">
        <v>8725</v>
      </c>
      <c r="E56" s="87">
        <v>5998.4430000000002</v>
      </c>
      <c r="F56" s="87">
        <v>5725.7865000000002</v>
      </c>
    </row>
    <row r="57" spans="1:10">
      <c r="A57" s="258" t="s">
        <v>317</v>
      </c>
      <c r="B57" s="262" t="str">
        <f t="shared" si="5"/>
        <v>T-22380E00203</v>
      </c>
      <c r="C57" s="186" t="s">
        <v>324</v>
      </c>
      <c r="D57" s="260">
        <v>8154</v>
      </c>
      <c r="E57" s="260">
        <v>5605.875</v>
      </c>
      <c r="F57" s="260">
        <v>5351.0625</v>
      </c>
    </row>
    <row r="58" spans="1:10">
      <c r="A58" s="261"/>
      <c r="B58" s="261"/>
      <c r="C58" s="261"/>
      <c r="D58" s="261"/>
      <c r="E58" s="261"/>
      <c r="F58" s="261"/>
    </row>
    <row r="59" spans="1:10" ht="12.75">
      <c r="A59" s="413" t="s">
        <v>1529</v>
      </c>
      <c r="B59" s="413"/>
      <c r="C59" s="413"/>
      <c r="D59" s="413"/>
      <c r="E59" s="413"/>
      <c r="F59" s="191"/>
    </row>
    <row r="60" spans="1:10">
      <c r="A60" s="111" t="s">
        <v>53</v>
      </c>
      <c r="B60" s="265" t="str">
        <f t="shared" ref="B60:B61" si="6">"T-"&amp;A60</f>
        <v>T-P1004238</v>
      </c>
      <c r="C60" s="112" t="s">
        <v>555</v>
      </c>
      <c r="D60" s="119">
        <v>761.6</v>
      </c>
      <c r="E60" s="119">
        <v>609.28000000000009</v>
      </c>
      <c r="F60" s="119">
        <v>571.20000000000005</v>
      </c>
    </row>
    <row r="61" spans="1:10">
      <c r="A61" s="109" t="s">
        <v>54</v>
      </c>
      <c r="B61" s="269" t="str">
        <f t="shared" si="6"/>
        <v>T-P1004239</v>
      </c>
      <c r="C61" s="110" t="s">
        <v>556</v>
      </c>
      <c r="D61" s="123">
        <v>800.8</v>
      </c>
      <c r="E61" s="123">
        <v>640.64</v>
      </c>
      <c r="F61" s="123">
        <v>600.59999999999991</v>
      </c>
    </row>
    <row r="62" spans="1:10">
      <c r="A62" s="246"/>
      <c r="B62" s="234"/>
      <c r="C62" s="247"/>
      <c r="D62" s="248"/>
      <c r="E62" s="237"/>
      <c r="F62" s="237"/>
    </row>
    <row r="63" spans="1:10">
      <c r="A63" s="246"/>
      <c r="B63" s="234"/>
      <c r="C63" s="247"/>
      <c r="D63" s="248"/>
      <c r="E63" s="237"/>
      <c r="F63" s="237"/>
    </row>
    <row r="64" spans="1:10" s="102" customFormat="1" ht="12.75">
      <c r="A64" s="412" t="s">
        <v>1232</v>
      </c>
      <c r="B64" s="412"/>
      <c r="C64" s="412"/>
      <c r="D64" s="412"/>
      <c r="E64" s="412"/>
      <c r="F64" s="327"/>
    </row>
    <row r="65" spans="1:6" ht="22.5">
      <c r="A65" s="185" t="s">
        <v>836</v>
      </c>
      <c r="B65" s="153" t="s">
        <v>344</v>
      </c>
      <c r="C65" s="153" t="s">
        <v>758</v>
      </c>
      <c r="D65" s="100" t="s">
        <v>759</v>
      </c>
      <c r="E65" s="100" t="s">
        <v>771</v>
      </c>
      <c r="F65" s="101" t="s">
        <v>772</v>
      </c>
    </row>
    <row r="66" spans="1:6">
      <c r="A66" s="187" t="s">
        <v>1233</v>
      </c>
      <c r="B66" s="187" t="str">
        <f>"T-"&amp;SUBSTITUTE(A66,"-",)</f>
        <v>T-ZT51042T0E0000Z</v>
      </c>
      <c r="C66" s="187" t="s">
        <v>1234</v>
      </c>
      <c r="D66" s="94">
        <v>2025</v>
      </c>
      <c r="E66" s="87">
        <v>1392.1930000000002</v>
      </c>
      <c r="F66" s="87">
        <v>1328.9115000000002</v>
      </c>
    </row>
    <row r="67" spans="1:6">
      <c r="A67" s="188" t="s">
        <v>1235</v>
      </c>
      <c r="B67" s="188" t="str">
        <f>"T-"&amp;SUBSTITUTE(A67,"-",)</f>
        <v>T-ZT51042T0EC000Z</v>
      </c>
      <c r="C67" s="188" t="s">
        <v>1236</v>
      </c>
      <c r="D67" s="95">
        <v>2400</v>
      </c>
      <c r="E67" s="88">
        <v>1650.0000000000002</v>
      </c>
      <c r="F67" s="88">
        <v>1575</v>
      </c>
    </row>
    <row r="68" spans="1:6">
      <c r="A68" s="187" t="s">
        <v>1237</v>
      </c>
      <c r="B68" s="187" t="str">
        <f>"T-"&amp;SUBSTITUTE(A68,"-",)</f>
        <v>T-ZT51042T1E0000Z</v>
      </c>
      <c r="C68" s="187" t="s">
        <v>1238</v>
      </c>
      <c r="D68" s="94">
        <v>2530</v>
      </c>
      <c r="E68" s="87">
        <v>1739.3750000000002</v>
      </c>
      <c r="F68" s="87">
        <v>1660.3125</v>
      </c>
    </row>
    <row r="69" spans="1:6">
      <c r="A69" s="188" t="s">
        <v>1239</v>
      </c>
      <c r="B69" s="188" t="str">
        <f>"T-"&amp;SUBSTITUTE(A69,"-",)</f>
        <v>T-ZT51042T2E0000Z</v>
      </c>
      <c r="C69" s="188" t="s">
        <v>1240</v>
      </c>
      <c r="D69" s="95">
        <v>2340</v>
      </c>
      <c r="E69" s="88">
        <v>1608.7500000000002</v>
      </c>
      <c r="F69" s="88">
        <v>1535.625</v>
      </c>
    </row>
    <row r="70" spans="1:6">
      <c r="A70" s="187"/>
      <c r="B70" s="154"/>
      <c r="C70" s="155"/>
      <c r="D70" s="94"/>
      <c r="E70" s="87"/>
      <c r="F70" s="87"/>
    </row>
    <row r="71" spans="1:6">
      <c r="A71" s="188" t="s">
        <v>1241</v>
      </c>
      <c r="B71" s="188" t="str">
        <f>"T-"&amp;SUBSTITUTE(A71,"-",)</f>
        <v>T-ZT51043T0E0000Z</v>
      </c>
      <c r="C71" s="188" t="s">
        <v>1242</v>
      </c>
      <c r="D71" s="95">
        <v>2530</v>
      </c>
      <c r="E71" s="88">
        <v>1739.3750000000002</v>
      </c>
      <c r="F71" s="88">
        <v>1660.3125</v>
      </c>
    </row>
    <row r="72" spans="1:6">
      <c r="A72" s="187" t="s">
        <v>1243</v>
      </c>
      <c r="B72" s="187" t="str">
        <f>"T-"&amp;SUBSTITUTE(A72,"-",)</f>
        <v>T-ZT51043T0EC000Z</v>
      </c>
      <c r="C72" s="187" t="s">
        <v>1244</v>
      </c>
      <c r="D72" s="94">
        <v>2905</v>
      </c>
      <c r="E72" s="87">
        <v>1997.1930000000002</v>
      </c>
      <c r="F72" s="87">
        <v>1906.4115000000002</v>
      </c>
    </row>
    <row r="73" spans="1:6">
      <c r="A73" s="188" t="s">
        <v>1245</v>
      </c>
      <c r="B73" s="188" t="str">
        <f>"T-"&amp;SUBSTITUTE(A73,"-",)</f>
        <v>T-ZT51043T1E0000Z</v>
      </c>
      <c r="C73" s="188" t="s">
        <v>1246</v>
      </c>
      <c r="D73" s="95">
        <v>3035</v>
      </c>
      <c r="E73" s="88">
        <v>2086.5680000000002</v>
      </c>
      <c r="F73" s="88">
        <v>1991.7240000000002</v>
      </c>
    </row>
    <row r="74" spans="1:6">
      <c r="A74" s="189" t="s">
        <v>1247</v>
      </c>
      <c r="B74" s="189" t="str">
        <f>"T-"&amp;SUBSTITUTE(A74,"-",)</f>
        <v>T-ZT51043T2E0000Z</v>
      </c>
      <c r="C74" s="189" t="s">
        <v>1248</v>
      </c>
      <c r="D74" s="270">
        <v>2845</v>
      </c>
      <c r="E74" s="90">
        <v>1955.9430000000002</v>
      </c>
      <c r="F74" s="90">
        <v>1867.0365000000002</v>
      </c>
    </row>
    <row r="75" spans="1:6">
      <c r="A75" s="262"/>
      <c r="B75" s="259"/>
      <c r="C75" s="262"/>
      <c r="D75" s="263"/>
      <c r="E75" s="260"/>
      <c r="F75" s="260"/>
    </row>
    <row r="76" spans="1:6" ht="12.75" customHeight="1">
      <c r="A76" s="413" t="s">
        <v>1530</v>
      </c>
      <c r="B76" s="413"/>
      <c r="C76" s="413"/>
      <c r="D76" s="413"/>
      <c r="E76" s="413"/>
      <c r="F76" s="191"/>
    </row>
    <row r="77" spans="1:6">
      <c r="A77" s="111" t="s">
        <v>1263</v>
      </c>
      <c r="B77" s="265" t="str">
        <f t="shared" ref="B77:B79" si="7">"T-"&amp;A77</f>
        <v>T-P1083347-005</v>
      </c>
      <c r="C77" s="112" t="s">
        <v>1264</v>
      </c>
      <c r="D77" s="119">
        <v>460</v>
      </c>
      <c r="E77" s="119">
        <v>368</v>
      </c>
      <c r="F77" s="119">
        <v>345</v>
      </c>
    </row>
    <row r="78" spans="1:6">
      <c r="A78" s="113" t="s">
        <v>1265</v>
      </c>
      <c r="B78" s="266" t="str">
        <f t="shared" si="7"/>
        <v>T-P1083347-006</v>
      </c>
      <c r="C78" s="114" t="s">
        <v>1266</v>
      </c>
      <c r="D78" s="121">
        <v>510</v>
      </c>
      <c r="E78" s="121">
        <v>408</v>
      </c>
      <c r="F78" s="121">
        <v>382.5</v>
      </c>
    </row>
    <row r="79" spans="1:6">
      <c r="A79" s="111" t="s">
        <v>1267</v>
      </c>
      <c r="B79" s="265" t="str">
        <f t="shared" si="7"/>
        <v>T-P1083347-012</v>
      </c>
      <c r="C79" s="112" t="s">
        <v>1268</v>
      </c>
      <c r="D79" s="119">
        <v>55</v>
      </c>
      <c r="E79" s="119">
        <v>44</v>
      </c>
      <c r="F79" s="119">
        <v>41.25</v>
      </c>
    </row>
    <row r="80" spans="1:6">
      <c r="A80" s="264"/>
      <c r="B80" s="261"/>
      <c r="C80" s="261"/>
      <c r="D80" s="255"/>
      <c r="E80" s="255"/>
      <c r="F80" s="255"/>
    </row>
    <row r="81" spans="1:6">
      <c r="A81" s="264"/>
      <c r="B81" s="261"/>
      <c r="C81" s="261"/>
      <c r="D81" s="255"/>
      <c r="E81" s="255"/>
      <c r="F81" s="255"/>
    </row>
  </sheetData>
  <mergeCells count="8">
    <mergeCell ref="A48:E48"/>
    <mergeCell ref="A64:E64"/>
    <mergeCell ref="A76:E76"/>
    <mergeCell ref="A6:E6"/>
    <mergeCell ref="A2:E2"/>
    <mergeCell ref="A3:E4"/>
    <mergeCell ref="A36:E36"/>
    <mergeCell ref="A59:E59"/>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rowBreaks count="1" manualBreakCount="1">
    <brk id="4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9"/>
  <dimension ref="A1:J169"/>
  <sheetViews>
    <sheetView topLeftCell="C35" zoomScaleNormal="100" workbookViewId="0">
      <selection activeCell="J69" sqref="J69"/>
    </sheetView>
  </sheetViews>
  <sheetFormatPr defaultRowHeight="11.25"/>
  <cols>
    <col min="1" max="1" width="16" style="20" bestFit="1" customWidth="1"/>
    <col min="2" max="2" width="16.42578125" style="20" bestFit="1" customWidth="1"/>
    <col min="3" max="3" width="66" style="20" bestFit="1" customWidth="1"/>
    <col min="4" max="4" width="9.28515625" style="83" bestFit="1" customWidth="1"/>
    <col min="5" max="5" width="11.42578125" style="20" customWidth="1"/>
    <col min="6" max="6" width="10.85546875" style="20" bestFit="1" customWidth="1"/>
    <col min="7" max="255" width="9.140625" style="20"/>
    <col min="256" max="256" width="21.5703125" style="20" customWidth="1"/>
    <col min="257" max="257" width="36.140625" style="20" customWidth="1"/>
    <col min="258" max="258" width="12.7109375" style="20" customWidth="1"/>
    <col min="259" max="259" width="12.5703125" style="20" customWidth="1"/>
    <col min="260" max="511" width="9.140625" style="20"/>
    <col min="512" max="512" width="21.5703125" style="20" customWidth="1"/>
    <col min="513" max="513" width="36.140625" style="20" customWidth="1"/>
    <col min="514" max="514" width="12.7109375" style="20" customWidth="1"/>
    <col min="515" max="515" width="12.5703125" style="20" customWidth="1"/>
    <col min="516" max="767" width="9.140625" style="20"/>
    <col min="768" max="768" width="21.5703125" style="20" customWidth="1"/>
    <col min="769" max="769" width="36.140625" style="20" customWidth="1"/>
    <col min="770" max="770" width="12.7109375" style="20" customWidth="1"/>
    <col min="771" max="771" width="12.5703125" style="20" customWidth="1"/>
    <col min="772" max="1023" width="9.140625" style="20"/>
    <col min="1024" max="1024" width="21.5703125" style="20" customWidth="1"/>
    <col min="1025" max="1025" width="36.140625" style="20" customWidth="1"/>
    <col min="1026" max="1026" width="12.7109375" style="20" customWidth="1"/>
    <col min="1027" max="1027" width="12.5703125" style="20" customWidth="1"/>
    <col min="1028" max="1279" width="9.140625" style="20"/>
    <col min="1280" max="1280" width="21.5703125" style="20" customWidth="1"/>
    <col min="1281" max="1281" width="36.140625" style="20" customWidth="1"/>
    <col min="1282" max="1282" width="12.7109375" style="20" customWidth="1"/>
    <col min="1283" max="1283" width="12.5703125" style="20" customWidth="1"/>
    <col min="1284" max="1535" width="9.140625" style="20"/>
    <col min="1536" max="1536" width="21.5703125" style="20" customWidth="1"/>
    <col min="1537" max="1537" width="36.140625" style="20" customWidth="1"/>
    <col min="1538" max="1538" width="12.7109375" style="20" customWidth="1"/>
    <col min="1539" max="1539" width="12.5703125" style="20" customWidth="1"/>
    <col min="1540" max="1791" width="9.140625" style="20"/>
    <col min="1792" max="1792" width="21.5703125" style="20" customWidth="1"/>
    <col min="1793" max="1793" width="36.140625" style="20" customWidth="1"/>
    <col min="1794" max="1794" width="12.7109375" style="20" customWidth="1"/>
    <col min="1795" max="1795" width="12.5703125" style="20" customWidth="1"/>
    <col min="1796" max="2047" width="9.140625" style="20"/>
    <col min="2048" max="2048" width="21.5703125" style="20" customWidth="1"/>
    <col min="2049" max="2049" width="36.140625" style="20" customWidth="1"/>
    <col min="2050" max="2050" width="12.7109375" style="20" customWidth="1"/>
    <col min="2051" max="2051" width="12.5703125" style="20" customWidth="1"/>
    <col min="2052" max="2303" width="9.140625" style="20"/>
    <col min="2304" max="2304" width="21.5703125" style="20" customWidth="1"/>
    <col min="2305" max="2305" width="36.140625" style="20" customWidth="1"/>
    <col min="2306" max="2306" width="12.7109375" style="20" customWidth="1"/>
    <col min="2307" max="2307" width="12.5703125" style="20" customWidth="1"/>
    <col min="2308" max="2559" width="9.140625" style="20"/>
    <col min="2560" max="2560" width="21.5703125" style="20" customWidth="1"/>
    <col min="2561" max="2561" width="36.140625" style="20" customWidth="1"/>
    <col min="2562" max="2562" width="12.7109375" style="20" customWidth="1"/>
    <col min="2563" max="2563" width="12.5703125" style="20" customWidth="1"/>
    <col min="2564" max="2815" width="9.140625" style="20"/>
    <col min="2816" max="2816" width="21.5703125" style="20" customWidth="1"/>
    <col min="2817" max="2817" width="36.140625" style="20" customWidth="1"/>
    <col min="2818" max="2818" width="12.7109375" style="20" customWidth="1"/>
    <col min="2819" max="2819" width="12.5703125" style="20" customWidth="1"/>
    <col min="2820" max="3071" width="9.140625" style="20"/>
    <col min="3072" max="3072" width="21.5703125" style="20" customWidth="1"/>
    <col min="3073" max="3073" width="36.140625" style="20" customWidth="1"/>
    <col min="3074" max="3074" width="12.7109375" style="20" customWidth="1"/>
    <col min="3075" max="3075" width="12.5703125" style="20" customWidth="1"/>
    <col min="3076" max="3327" width="9.140625" style="20"/>
    <col min="3328" max="3328" width="21.5703125" style="20" customWidth="1"/>
    <col min="3329" max="3329" width="36.140625" style="20" customWidth="1"/>
    <col min="3330" max="3330" width="12.7109375" style="20" customWidth="1"/>
    <col min="3331" max="3331" width="12.5703125" style="20" customWidth="1"/>
    <col min="3332" max="3583" width="9.140625" style="20"/>
    <col min="3584" max="3584" width="21.5703125" style="20" customWidth="1"/>
    <col min="3585" max="3585" width="36.140625" style="20" customWidth="1"/>
    <col min="3586" max="3586" width="12.7109375" style="20" customWidth="1"/>
    <col min="3587" max="3587" width="12.5703125" style="20" customWidth="1"/>
    <col min="3588" max="3839" width="9.140625" style="20"/>
    <col min="3840" max="3840" width="21.5703125" style="20" customWidth="1"/>
    <col min="3841" max="3841" width="36.140625" style="20" customWidth="1"/>
    <col min="3842" max="3842" width="12.7109375" style="20" customWidth="1"/>
    <col min="3843" max="3843" width="12.5703125" style="20" customWidth="1"/>
    <col min="3844" max="4095" width="9.140625" style="20"/>
    <col min="4096" max="4096" width="21.5703125" style="20" customWidth="1"/>
    <col min="4097" max="4097" width="36.140625" style="20" customWidth="1"/>
    <col min="4098" max="4098" width="12.7109375" style="20" customWidth="1"/>
    <col min="4099" max="4099" width="12.5703125" style="20" customWidth="1"/>
    <col min="4100" max="4351" width="9.140625" style="20"/>
    <col min="4352" max="4352" width="21.5703125" style="20" customWidth="1"/>
    <col min="4353" max="4353" width="36.140625" style="20" customWidth="1"/>
    <col min="4354" max="4354" width="12.7109375" style="20" customWidth="1"/>
    <col min="4355" max="4355" width="12.5703125" style="20" customWidth="1"/>
    <col min="4356" max="4607" width="9.140625" style="20"/>
    <col min="4608" max="4608" width="21.5703125" style="20" customWidth="1"/>
    <col min="4609" max="4609" width="36.140625" style="20" customWidth="1"/>
    <col min="4610" max="4610" width="12.7109375" style="20" customWidth="1"/>
    <col min="4611" max="4611" width="12.5703125" style="20" customWidth="1"/>
    <col min="4612" max="4863" width="9.140625" style="20"/>
    <col min="4864" max="4864" width="21.5703125" style="20" customWidth="1"/>
    <col min="4865" max="4865" width="36.140625" style="20" customWidth="1"/>
    <col min="4866" max="4866" width="12.7109375" style="20" customWidth="1"/>
    <col min="4867" max="4867" width="12.5703125" style="20" customWidth="1"/>
    <col min="4868" max="5119" width="9.140625" style="20"/>
    <col min="5120" max="5120" width="21.5703125" style="20" customWidth="1"/>
    <col min="5121" max="5121" width="36.140625" style="20" customWidth="1"/>
    <col min="5122" max="5122" width="12.7109375" style="20" customWidth="1"/>
    <col min="5123" max="5123" width="12.5703125" style="20" customWidth="1"/>
    <col min="5124" max="5375" width="9.140625" style="20"/>
    <col min="5376" max="5376" width="21.5703125" style="20" customWidth="1"/>
    <col min="5377" max="5377" width="36.140625" style="20" customWidth="1"/>
    <col min="5378" max="5378" width="12.7109375" style="20" customWidth="1"/>
    <col min="5379" max="5379" width="12.5703125" style="20" customWidth="1"/>
    <col min="5380" max="5631" width="9.140625" style="20"/>
    <col min="5632" max="5632" width="21.5703125" style="20" customWidth="1"/>
    <col min="5633" max="5633" width="36.140625" style="20" customWidth="1"/>
    <col min="5634" max="5634" width="12.7109375" style="20" customWidth="1"/>
    <col min="5635" max="5635" width="12.5703125" style="20" customWidth="1"/>
    <col min="5636" max="5887" width="9.140625" style="20"/>
    <col min="5888" max="5888" width="21.5703125" style="20" customWidth="1"/>
    <col min="5889" max="5889" width="36.140625" style="20" customWidth="1"/>
    <col min="5890" max="5890" width="12.7109375" style="20" customWidth="1"/>
    <col min="5891" max="5891" width="12.5703125" style="20" customWidth="1"/>
    <col min="5892" max="6143" width="9.140625" style="20"/>
    <col min="6144" max="6144" width="21.5703125" style="20" customWidth="1"/>
    <col min="6145" max="6145" width="36.140625" style="20" customWidth="1"/>
    <col min="6146" max="6146" width="12.7109375" style="20" customWidth="1"/>
    <col min="6147" max="6147" width="12.5703125" style="20" customWidth="1"/>
    <col min="6148" max="6399" width="9.140625" style="20"/>
    <col min="6400" max="6400" width="21.5703125" style="20" customWidth="1"/>
    <col min="6401" max="6401" width="36.140625" style="20" customWidth="1"/>
    <col min="6402" max="6402" width="12.7109375" style="20" customWidth="1"/>
    <col min="6403" max="6403" width="12.5703125" style="20" customWidth="1"/>
    <col min="6404" max="6655" width="9.140625" style="20"/>
    <col min="6656" max="6656" width="21.5703125" style="20" customWidth="1"/>
    <col min="6657" max="6657" width="36.140625" style="20" customWidth="1"/>
    <col min="6658" max="6658" width="12.7109375" style="20" customWidth="1"/>
    <col min="6659" max="6659" width="12.5703125" style="20" customWidth="1"/>
    <col min="6660" max="6911" width="9.140625" style="20"/>
    <col min="6912" max="6912" width="21.5703125" style="20" customWidth="1"/>
    <col min="6913" max="6913" width="36.140625" style="20" customWidth="1"/>
    <col min="6914" max="6914" width="12.7109375" style="20" customWidth="1"/>
    <col min="6915" max="6915" width="12.5703125" style="20" customWidth="1"/>
    <col min="6916" max="7167" width="9.140625" style="20"/>
    <col min="7168" max="7168" width="21.5703125" style="20" customWidth="1"/>
    <col min="7169" max="7169" width="36.140625" style="20" customWidth="1"/>
    <col min="7170" max="7170" width="12.7109375" style="20" customWidth="1"/>
    <col min="7171" max="7171" width="12.5703125" style="20" customWidth="1"/>
    <col min="7172" max="7423" width="9.140625" style="20"/>
    <col min="7424" max="7424" width="21.5703125" style="20" customWidth="1"/>
    <col min="7425" max="7425" width="36.140625" style="20" customWidth="1"/>
    <col min="7426" max="7426" width="12.7109375" style="20" customWidth="1"/>
    <col min="7427" max="7427" width="12.5703125" style="20" customWidth="1"/>
    <col min="7428" max="7679" width="9.140625" style="20"/>
    <col min="7680" max="7680" width="21.5703125" style="20" customWidth="1"/>
    <col min="7681" max="7681" width="36.140625" style="20" customWidth="1"/>
    <col min="7682" max="7682" width="12.7109375" style="20" customWidth="1"/>
    <col min="7683" max="7683" width="12.5703125" style="20" customWidth="1"/>
    <col min="7684" max="7935" width="9.140625" style="20"/>
    <col min="7936" max="7936" width="21.5703125" style="20" customWidth="1"/>
    <col min="7937" max="7937" width="36.140625" style="20" customWidth="1"/>
    <col min="7938" max="7938" width="12.7109375" style="20" customWidth="1"/>
    <col min="7939" max="7939" width="12.5703125" style="20" customWidth="1"/>
    <col min="7940" max="8191" width="9.140625" style="20"/>
    <col min="8192" max="8192" width="21.5703125" style="20" customWidth="1"/>
    <col min="8193" max="8193" width="36.140625" style="20" customWidth="1"/>
    <col min="8194" max="8194" width="12.7109375" style="20" customWidth="1"/>
    <col min="8195" max="8195" width="12.5703125" style="20" customWidth="1"/>
    <col min="8196" max="8447" width="9.140625" style="20"/>
    <col min="8448" max="8448" width="21.5703125" style="20" customWidth="1"/>
    <col min="8449" max="8449" width="36.140625" style="20" customWidth="1"/>
    <col min="8450" max="8450" width="12.7109375" style="20" customWidth="1"/>
    <col min="8451" max="8451" width="12.5703125" style="20" customWidth="1"/>
    <col min="8452" max="8703" width="9.140625" style="20"/>
    <col min="8704" max="8704" width="21.5703125" style="20" customWidth="1"/>
    <col min="8705" max="8705" width="36.140625" style="20" customWidth="1"/>
    <col min="8706" max="8706" width="12.7109375" style="20" customWidth="1"/>
    <col min="8707" max="8707" width="12.5703125" style="20" customWidth="1"/>
    <col min="8708" max="8959" width="9.140625" style="20"/>
    <col min="8960" max="8960" width="21.5703125" style="20" customWidth="1"/>
    <col min="8961" max="8961" width="36.140625" style="20" customWidth="1"/>
    <col min="8962" max="8962" width="12.7109375" style="20" customWidth="1"/>
    <col min="8963" max="8963" width="12.5703125" style="20" customWidth="1"/>
    <col min="8964" max="9215" width="9.140625" style="20"/>
    <col min="9216" max="9216" width="21.5703125" style="20" customWidth="1"/>
    <col min="9217" max="9217" width="36.140625" style="20" customWidth="1"/>
    <col min="9218" max="9218" width="12.7109375" style="20" customWidth="1"/>
    <col min="9219" max="9219" width="12.5703125" style="20" customWidth="1"/>
    <col min="9220" max="9471" width="9.140625" style="20"/>
    <col min="9472" max="9472" width="21.5703125" style="20" customWidth="1"/>
    <col min="9473" max="9473" width="36.140625" style="20" customWidth="1"/>
    <col min="9474" max="9474" width="12.7109375" style="20" customWidth="1"/>
    <col min="9475" max="9475" width="12.5703125" style="20" customWidth="1"/>
    <col min="9476" max="9727" width="9.140625" style="20"/>
    <col min="9728" max="9728" width="21.5703125" style="20" customWidth="1"/>
    <col min="9729" max="9729" width="36.140625" style="20" customWidth="1"/>
    <col min="9730" max="9730" width="12.7109375" style="20" customWidth="1"/>
    <col min="9731" max="9731" width="12.5703125" style="20" customWidth="1"/>
    <col min="9732" max="9983" width="9.140625" style="20"/>
    <col min="9984" max="9984" width="21.5703125" style="20" customWidth="1"/>
    <col min="9985" max="9985" width="36.140625" style="20" customWidth="1"/>
    <col min="9986" max="9986" width="12.7109375" style="20" customWidth="1"/>
    <col min="9987" max="9987" width="12.5703125" style="20" customWidth="1"/>
    <col min="9988" max="10239" width="9.140625" style="20"/>
    <col min="10240" max="10240" width="21.5703125" style="20" customWidth="1"/>
    <col min="10241" max="10241" width="36.140625" style="20" customWidth="1"/>
    <col min="10242" max="10242" width="12.7109375" style="20" customWidth="1"/>
    <col min="10243" max="10243" width="12.5703125" style="20" customWidth="1"/>
    <col min="10244" max="10495" width="9.140625" style="20"/>
    <col min="10496" max="10496" width="21.5703125" style="20" customWidth="1"/>
    <col min="10497" max="10497" width="36.140625" style="20" customWidth="1"/>
    <col min="10498" max="10498" width="12.7109375" style="20" customWidth="1"/>
    <col min="10499" max="10499" width="12.5703125" style="20" customWidth="1"/>
    <col min="10500" max="10751" width="9.140625" style="20"/>
    <col min="10752" max="10752" width="21.5703125" style="20" customWidth="1"/>
    <col min="10753" max="10753" width="36.140625" style="20" customWidth="1"/>
    <col min="10754" max="10754" width="12.7109375" style="20" customWidth="1"/>
    <col min="10755" max="10755" width="12.5703125" style="20" customWidth="1"/>
    <col min="10756" max="11007" width="9.140625" style="20"/>
    <col min="11008" max="11008" width="21.5703125" style="20" customWidth="1"/>
    <col min="11009" max="11009" width="36.140625" style="20" customWidth="1"/>
    <col min="11010" max="11010" width="12.7109375" style="20" customWidth="1"/>
    <col min="11011" max="11011" width="12.5703125" style="20" customWidth="1"/>
    <col min="11012" max="11263" width="9.140625" style="20"/>
    <col min="11264" max="11264" width="21.5703125" style="20" customWidth="1"/>
    <col min="11265" max="11265" width="36.140625" style="20" customWidth="1"/>
    <col min="11266" max="11266" width="12.7109375" style="20" customWidth="1"/>
    <col min="11267" max="11267" width="12.5703125" style="20" customWidth="1"/>
    <col min="11268" max="11519" width="9.140625" style="20"/>
    <col min="11520" max="11520" width="21.5703125" style="20" customWidth="1"/>
    <col min="11521" max="11521" width="36.140625" style="20" customWidth="1"/>
    <col min="11522" max="11522" width="12.7109375" style="20" customWidth="1"/>
    <col min="11523" max="11523" width="12.5703125" style="20" customWidth="1"/>
    <col min="11524" max="11775" width="9.140625" style="20"/>
    <col min="11776" max="11776" width="21.5703125" style="20" customWidth="1"/>
    <col min="11777" max="11777" width="36.140625" style="20" customWidth="1"/>
    <col min="11778" max="11778" width="12.7109375" style="20" customWidth="1"/>
    <col min="11779" max="11779" width="12.5703125" style="20" customWidth="1"/>
    <col min="11780" max="12031" width="9.140625" style="20"/>
    <col min="12032" max="12032" width="21.5703125" style="20" customWidth="1"/>
    <col min="12033" max="12033" width="36.140625" style="20" customWidth="1"/>
    <col min="12034" max="12034" width="12.7109375" style="20" customWidth="1"/>
    <col min="12035" max="12035" width="12.5703125" style="20" customWidth="1"/>
    <col min="12036" max="12287" width="9.140625" style="20"/>
    <col min="12288" max="12288" width="21.5703125" style="20" customWidth="1"/>
    <col min="12289" max="12289" width="36.140625" style="20" customWidth="1"/>
    <col min="12290" max="12290" width="12.7109375" style="20" customWidth="1"/>
    <col min="12291" max="12291" width="12.5703125" style="20" customWidth="1"/>
    <col min="12292" max="12543" width="9.140625" style="20"/>
    <col min="12544" max="12544" width="21.5703125" style="20" customWidth="1"/>
    <col min="12545" max="12545" width="36.140625" style="20" customWidth="1"/>
    <col min="12546" max="12546" width="12.7109375" style="20" customWidth="1"/>
    <col min="12547" max="12547" width="12.5703125" style="20" customWidth="1"/>
    <col min="12548" max="12799" width="9.140625" style="20"/>
    <col min="12800" max="12800" width="21.5703125" style="20" customWidth="1"/>
    <col min="12801" max="12801" width="36.140625" style="20" customWidth="1"/>
    <col min="12802" max="12802" width="12.7109375" style="20" customWidth="1"/>
    <col min="12803" max="12803" width="12.5703125" style="20" customWidth="1"/>
    <col min="12804" max="13055" width="9.140625" style="20"/>
    <col min="13056" max="13056" width="21.5703125" style="20" customWidth="1"/>
    <col min="13057" max="13057" width="36.140625" style="20" customWidth="1"/>
    <col min="13058" max="13058" width="12.7109375" style="20" customWidth="1"/>
    <col min="13059" max="13059" width="12.5703125" style="20" customWidth="1"/>
    <col min="13060" max="13311" width="9.140625" style="20"/>
    <col min="13312" max="13312" width="21.5703125" style="20" customWidth="1"/>
    <col min="13313" max="13313" width="36.140625" style="20" customWidth="1"/>
    <col min="13314" max="13314" width="12.7109375" style="20" customWidth="1"/>
    <col min="13315" max="13315" width="12.5703125" style="20" customWidth="1"/>
    <col min="13316" max="13567" width="9.140625" style="20"/>
    <col min="13568" max="13568" width="21.5703125" style="20" customWidth="1"/>
    <col min="13569" max="13569" width="36.140625" style="20" customWidth="1"/>
    <col min="13570" max="13570" width="12.7109375" style="20" customWidth="1"/>
    <col min="13571" max="13571" width="12.5703125" style="20" customWidth="1"/>
    <col min="13572" max="13823" width="9.140625" style="20"/>
    <col min="13824" max="13824" width="21.5703125" style="20" customWidth="1"/>
    <col min="13825" max="13825" width="36.140625" style="20" customWidth="1"/>
    <col min="13826" max="13826" width="12.7109375" style="20" customWidth="1"/>
    <col min="13827" max="13827" width="12.5703125" style="20" customWidth="1"/>
    <col min="13828" max="14079" width="9.140625" style="20"/>
    <col min="14080" max="14080" width="21.5703125" style="20" customWidth="1"/>
    <col min="14081" max="14081" width="36.140625" style="20" customWidth="1"/>
    <col min="14082" max="14082" width="12.7109375" style="20" customWidth="1"/>
    <col min="14083" max="14083" width="12.5703125" style="20" customWidth="1"/>
    <col min="14084" max="14335" width="9.140625" style="20"/>
    <col min="14336" max="14336" width="21.5703125" style="20" customWidth="1"/>
    <col min="14337" max="14337" width="36.140625" style="20" customWidth="1"/>
    <col min="14338" max="14338" width="12.7109375" style="20" customWidth="1"/>
    <col min="14339" max="14339" width="12.5703125" style="20" customWidth="1"/>
    <col min="14340" max="14591" width="9.140625" style="20"/>
    <col min="14592" max="14592" width="21.5703125" style="20" customWidth="1"/>
    <col min="14593" max="14593" width="36.140625" style="20" customWidth="1"/>
    <col min="14594" max="14594" width="12.7109375" style="20" customWidth="1"/>
    <col min="14595" max="14595" width="12.5703125" style="20" customWidth="1"/>
    <col min="14596" max="14847" width="9.140625" style="20"/>
    <col min="14848" max="14848" width="21.5703125" style="20" customWidth="1"/>
    <col min="14849" max="14849" width="36.140625" style="20" customWidth="1"/>
    <col min="14850" max="14850" width="12.7109375" style="20" customWidth="1"/>
    <col min="14851" max="14851" width="12.5703125" style="20" customWidth="1"/>
    <col min="14852" max="15103" width="9.140625" style="20"/>
    <col min="15104" max="15104" width="21.5703125" style="20" customWidth="1"/>
    <col min="15105" max="15105" width="36.140625" style="20" customWidth="1"/>
    <col min="15106" max="15106" width="12.7109375" style="20" customWidth="1"/>
    <col min="15107" max="15107" width="12.5703125" style="20" customWidth="1"/>
    <col min="15108" max="15359" width="9.140625" style="20"/>
    <col min="15360" max="15360" width="21.5703125" style="20" customWidth="1"/>
    <col min="15361" max="15361" width="36.140625" style="20" customWidth="1"/>
    <col min="15362" max="15362" width="12.7109375" style="20" customWidth="1"/>
    <col min="15363" max="15363" width="12.5703125" style="20" customWidth="1"/>
    <col min="15364" max="15615" width="9.140625" style="20"/>
    <col min="15616" max="15616" width="21.5703125" style="20" customWidth="1"/>
    <col min="15617" max="15617" width="36.140625" style="20" customWidth="1"/>
    <col min="15618" max="15618" width="12.7109375" style="20" customWidth="1"/>
    <col min="15619" max="15619" width="12.5703125" style="20" customWidth="1"/>
    <col min="15620" max="15871" width="9.140625" style="20"/>
    <col min="15872" max="15872" width="21.5703125" style="20" customWidth="1"/>
    <col min="15873" max="15873" width="36.140625" style="20" customWidth="1"/>
    <col min="15874" max="15874" width="12.7109375" style="20" customWidth="1"/>
    <col min="15875" max="15875" width="12.5703125" style="20" customWidth="1"/>
    <col min="15876" max="16127" width="9.140625" style="20"/>
    <col min="16128" max="16128" width="21.5703125" style="20" customWidth="1"/>
    <col min="16129" max="16129" width="36.140625" style="20" customWidth="1"/>
    <col min="16130" max="16130" width="12.7109375" style="20" customWidth="1"/>
    <col min="16131" max="16131" width="12.5703125" style="20" customWidth="1"/>
    <col min="16132" max="16384" width="9.140625" style="20"/>
  </cols>
  <sheetData>
    <row r="1" spans="1:10" s="19" customFormat="1" ht="12.75">
      <c r="A1" s="271"/>
      <c r="B1" s="222"/>
      <c r="C1" s="253"/>
      <c r="D1" s="272"/>
      <c r="E1" s="247"/>
      <c r="F1" s="247"/>
    </row>
    <row r="2" spans="1:10" ht="12.75">
      <c r="A2" s="412" t="s">
        <v>325</v>
      </c>
      <c r="B2" s="412"/>
      <c r="C2" s="412"/>
      <c r="D2" s="412"/>
      <c r="E2" s="412"/>
      <c r="F2" s="327"/>
    </row>
    <row r="3" spans="1:10" s="102" customFormat="1" ht="22.5">
      <c r="A3" s="185" t="s">
        <v>836</v>
      </c>
      <c r="B3" s="153" t="s">
        <v>344</v>
      </c>
      <c r="C3" s="153" t="s">
        <v>758</v>
      </c>
      <c r="D3" s="100" t="s">
        <v>759</v>
      </c>
      <c r="E3" s="100" t="s">
        <v>771</v>
      </c>
      <c r="F3" s="101" t="s">
        <v>772</v>
      </c>
    </row>
    <row r="4" spans="1:10" s="19" customFormat="1">
      <c r="A4" s="187" t="s">
        <v>326</v>
      </c>
      <c r="B4" s="155" t="str">
        <f t="shared" ref="B4:B20" si="0">"T-"&amp;SUBSTITUTE(A4,"-",)</f>
        <v>T-ZT41042T0E0000Z</v>
      </c>
      <c r="C4" s="155" t="s">
        <v>333</v>
      </c>
      <c r="D4" s="94">
        <v>1594</v>
      </c>
      <c r="E4" s="87">
        <v>1016.9720000000001</v>
      </c>
      <c r="F4" s="87">
        <v>970.74599999999998</v>
      </c>
    </row>
    <row r="5" spans="1:10">
      <c r="A5" s="188" t="s">
        <v>327</v>
      </c>
      <c r="B5" s="157" t="str">
        <f t="shared" si="0"/>
        <v>T-ZT41042T0E00C0Z</v>
      </c>
      <c r="C5" s="157" t="s">
        <v>334</v>
      </c>
      <c r="D5" s="95">
        <v>3090</v>
      </c>
      <c r="E5" s="88">
        <v>2141.3700000000003</v>
      </c>
      <c r="F5" s="88">
        <v>2044.0350000000001</v>
      </c>
    </row>
    <row r="6" spans="1:10">
      <c r="A6" s="187" t="s">
        <v>328</v>
      </c>
      <c r="B6" s="155" t="str">
        <f t="shared" si="0"/>
        <v>T-ZT41042T0EC000Z</v>
      </c>
      <c r="C6" s="155" t="s">
        <v>335</v>
      </c>
      <c r="D6" s="94">
        <v>1983</v>
      </c>
      <c r="E6" s="87">
        <v>1265.1540000000002</v>
      </c>
      <c r="F6" s="87">
        <v>1207.6470000000002</v>
      </c>
    </row>
    <row r="7" spans="1:10">
      <c r="A7" s="188" t="s">
        <v>329</v>
      </c>
      <c r="B7" s="157" t="str">
        <f t="shared" si="0"/>
        <v>T-ZT41042T1E0000Z</v>
      </c>
      <c r="C7" s="157" t="s">
        <v>336</v>
      </c>
      <c r="D7" s="95">
        <v>1749</v>
      </c>
      <c r="E7" s="88">
        <v>1115.8620000000001</v>
      </c>
      <c r="F7" s="88">
        <v>1065.1410000000001</v>
      </c>
    </row>
    <row r="8" spans="1:10">
      <c r="A8" s="187" t="s">
        <v>330</v>
      </c>
      <c r="B8" s="155" t="str">
        <f t="shared" si="0"/>
        <v>T-ZT41042T2E0000Z</v>
      </c>
      <c r="C8" s="155" t="s">
        <v>337</v>
      </c>
      <c r="D8" s="94">
        <v>2196</v>
      </c>
      <c r="E8" s="87">
        <v>1401.0480000000002</v>
      </c>
      <c r="F8" s="87">
        <v>1337.364</v>
      </c>
    </row>
    <row r="9" spans="1:10">
      <c r="A9" s="188" t="s">
        <v>331</v>
      </c>
      <c r="B9" s="157" t="str">
        <f t="shared" si="0"/>
        <v>T-ZT41042T3E0000Z</v>
      </c>
      <c r="C9" s="157" t="s">
        <v>338</v>
      </c>
      <c r="D9" s="95">
        <v>1967</v>
      </c>
      <c r="E9" s="88">
        <v>1254.9459999999999</v>
      </c>
      <c r="F9" s="88">
        <v>1197.903</v>
      </c>
    </row>
    <row r="10" spans="1:10" s="19" customFormat="1">
      <c r="A10" s="187" t="s">
        <v>332</v>
      </c>
      <c r="B10" s="155" t="str">
        <f t="shared" si="0"/>
        <v>T-ZT41042T4E0000Z</v>
      </c>
      <c r="C10" s="155" t="s">
        <v>339</v>
      </c>
      <c r="D10" s="94">
        <v>2020</v>
      </c>
      <c r="E10" s="87">
        <v>1288.76</v>
      </c>
      <c r="F10" s="87">
        <v>1230.18</v>
      </c>
    </row>
    <row r="11" spans="1:10">
      <c r="A11" s="188"/>
      <c r="B11" s="157"/>
      <c r="C11" s="157"/>
      <c r="D11" s="95"/>
      <c r="E11" s="88"/>
      <c r="F11" s="88"/>
    </row>
    <row r="12" spans="1:10">
      <c r="A12" s="187" t="s">
        <v>611</v>
      </c>
      <c r="B12" s="155" t="str">
        <f t="shared" si="0"/>
        <v>T-ZT41043T0E0000Z</v>
      </c>
      <c r="C12" s="155" t="s">
        <v>356</v>
      </c>
      <c r="D12" s="94">
        <v>1914</v>
      </c>
      <c r="E12" s="87">
        <v>1221.1320000000001</v>
      </c>
      <c r="F12" s="87">
        <v>1165.626</v>
      </c>
    </row>
    <row r="13" spans="1:10">
      <c r="A13" s="188" t="s">
        <v>612</v>
      </c>
      <c r="B13" s="157" t="str">
        <f t="shared" si="0"/>
        <v>T-ZT41043T0E00C0Z</v>
      </c>
      <c r="C13" s="157" t="s">
        <v>357</v>
      </c>
      <c r="D13" s="95">
        <v>3410</v>
      </c>
      <c r="E13" s="88">
        <v>2363.1300000000006</v>
      </c>
      <c r="F13" s="88">
        <v>2255.7150000000001</v>
      </c>
    </row>
    <row r="14" spans="1:10">
      <c r="A14" s="187" t="s">
        <v>613</v>
      </c>
      <c r="B14" s="155" t="str">
        <f t="shared" si="0"/>
        <v>T-ZT41043T1E0000Z</v>
      </c>
      <c r="C14" s="155" t="s">
        <v>360</v>
      </c>
      <c r="D14" s="94">
        <v>2069</v>
      </c>
      <c r="E14" s="87">
        <v>1320.0220000000002</v>
      </c>
      <c r="F14" s="87">
        <v>1260.021</v>
      </c>
    </row>
    <row r="15" spans="1:10">
      <c r="A15" s="188" t="s">
        <v>614</v>
      </c>
      <c r="B15" s="157" t="str">
        <f t="shared" si="0"/>
        <v>T-ZT41043T2E0000Z</v>
      </c>
      <c r="C15" s="157" t="s">
        <v>358</v>
      </c>
      <c r="D15" s="95">
        <v>2516</v>
      </c>
      <c r="E15" s="88">
        <v>1605.2080000000001</v>
      </c>
      <c r="F15" s="88">
        <v>1532.2440000000001</v>
      </c>
    </row>
    <row r="16" spans="1:10" s="19" customFormat="1">
      <c r="A16" s="187" t="s">
        <v>615</v>
      </c>
      <c r="B16" s="155" t="str">
        <f t="shared" si="0"/>
        <v>T-ZT41043T3E0000Z</v>
      </c>
      <c r="C16" s="155" t="s">
        <v>361</v>
      </c>
      <c r="D16" s="94">
        <v>2287</v>
      </c>
      <c r="E16" s="87">
        <v>1459.1060000000002</v>
      </c>
      <c r="F16" s="87">
        <v>1392.7830000000001</v>
      </c>
      <c r="H16" s="98"/>
      <c r="I16" s="98"/>
      <c r="J16" s="98"/>
    </row>
    <row r="17" spans="1:10">
      <c r="A17" s="188" t="s">
        <v>616</v>
      </c>
      <c r="B17" s="157" t="str">
        <f t="shared" si="0"/>
        <v>T-ZT41043T4E0000Z</v>
      </c>
      <c r="C17" s="157" t="s">
        <v>359</v>
      </c>
      <c r="D17" s="95">
        <v>2340</v>
      </c>
      <c r="E17" s="88">
        <v>1492.92</v>
      </c>
      <c r="F17" s="88">
        <v>1425.0600000000002</v>
      </c>
    </row>
    <row r="18" spans="1:10">
      <c r="A18" s="187"/>
      <c r="B18" s="273"/>
      <c r="C18" s="154"/>
      <c r="D18" s="94"/>
      <c r="E18" s="87"/>
      <c r="F18" s="87"/>
    </row>
    <row r="19" spans="1:10">
      <c r="A19" s="188" t="s">
        <v>340</v>
      </c>
      <c r="B19" s="157" t="str">
        <f t="shared" si="0"/>
        <v>T-ZT41046T0E0000Z</v>
      </c>
      <c r="C19" s="157" t="s">
        <v>342</v>
      </c>
      <c r="D19" s="95">
        <v>3087</v>
      </c>
      <c r="E19" s="88">
        <v>1969.5060000000001</v>
      </c>
      <c r="F19" s="88">
        <v>1879.9830000000002</v>
      </c>
      <c r="H19" s="98"/>
      <c r="I19" s="98"/>
      <c r="J19" s="98"/>
    </row>
    <row r="20" spans="1:10">
      <c r="A20" s="189" t="s">
        <v>341</v>
      </c>
      <c r="B20" s="159" t="str">
        <f t="shared" si="0"/>
        <v>T-ZT41046T4E0000Z</v>
      </c>
      <c r="C20" s="159" t="s">
        <v>343</v>
      </c>
      <c r="D20" s="270">
        <v>3513</v>
      </c>
      <c r="E20" s="90">
        <v>2241.2940000000003</v>
      </c>
      <c r="F20" s="90">
        <v>2139.4169999999999</v>
      </c>
      <c r="I20" s="98"/>
      <c r="J20" s="98"/>
    </row>
    <row r="21" spans="1:10">
      <c r="A21" s="420" t="s">
        <v>346</v>
      </c>
      <c r="B21" s="420"/>
      <c r="C21" s="420"/>
      <c r="D21" s="420"/>
      <c r="E21" s="420"/>
      <c r="F21" s="348"/>
    </row>
    <row r="22" spans="1:10" s="19" customFormat="1" ht="11.25" customHeight="1">
      <c r="A22" s="274"/>
      <c r="B22" s="274"/>
      <c r="C22" s="274"/>
      <c r="D22" s="274"/>
      <c r="E22" s="274"/>
      <c r="F22" s="274"/>
    </row>
    <row r="23" spans="1:10" s="19" customFormat="1" ht="12.75" customHeight="1">
      <c r="A23" s="416" t="s">
        <v>1531</v>
      </c>
      <c r="B23" s="416"/>
      <c r="C23" s="416"/>
      <c r="D23" s="416"/>
      <c r="E23" s="416"/>
      <c r="F23" s="347"/>
    </row>
    <row r="24" spans="1:10" s="19" customFormat="1">
      <c r="A24" s="116" t="s">
        <v>557</v>
      </c>
      <c r="B24" s="265" t="str">
        <f t="shared" ref="B24:B29" si="1">"T-"&amp;A24</f>
        <v>T-P1058930-009</v>
      </c>
      <c r="C24" s="112" t="s">
        <v>558</v>
      </c>
      <c r="D24" s="118">
        <v>436.8</v>
      </c>
      <c r="E24" s="119">
        <v>349.44000000000005</v>
      </c>
      <c r="F24" s="119">
        <v>327.60000000000002</v>
      </c>
    </row>
    <row r="25" spans="1:10">
      <c r="A25" s="117" t="s">
        <v>559</v>
      </c>
      <c r="B25" s="266" t="str">
        <f t="shared" si="1"/>
        <v>T-P1058930-010</v>
      </c>
      <c r="C25" s="114" t="s">
        <v>560</v>
      </c>
      <c r="D25" s="120">
        <v>509.6</v>
      </c>
      <c r="E25" s="121">
        <v>407.68000000000006</v>
      </c>
      <c r="F25" s="121">
        <v>382.20000000000005</v>
      </c>
    </row>
    <row r="26" spans="1:10" s="102" customFormat="1">
      <c r="A26" s="116" t="s">
        <v>561</v>
      </c>
      <c r="B26" s="265" t="str">
        <f t="shared" si="1"/>
        <v>T-P1058930-011</v>
      </c>
      <c r="C26" s="112" t="s">
        <v>562</v>
      </c>
      <c r="D26" s="118">
        <v>1344</v>
      </c>
      <c r="E26" s="119">
        <v>1075.2</v>
      </c>
      <c r="F26" s="119">
        <v>1008</v>
      </c>
    </row>
    <row r="27" spans="1:10" s="19" customFormat="1">
      <c r="A27" s="117" t="s">
        <v>567</v>
      </c>
      <c r="B27" s="266" t="str">
        <f t="shared" si="1"/>
        <v>T-P1058930-022</v>
      </c>
      <c r="C27" s="114" t="s">
        <v>568</v>
      </c>
      <c r="D27" s="120">
        <v>509.6</v>
      </c>
      <c r="E27" s="121">
        <v>407.68000000000006</v>
      </c>
      <c r="F27" s="121">
        <v>382.20000000000005</v>
      </c>
    </row>
    <row r="28" spans="1:10">
      <c r="A28" s="116" t="s">
        <v>569</v>
      </c>
      <c r="B28" s="265" t="str">
        <f t="shared" si="1"/>
        <v>T-P1058930-023</v>
      </c>
      <c r="C28" s="112" t="s">
        <v>570</v>
      </c>
      <c r="D28" s="118">
        <v>436.8</v>
      </c>
      <c r="E28" s="119">
        <v>349.44000000000005</v>
      </c>
      <c r="F28" s="119">
        <v>327.60000000000002</v>
      </c>
    </row>
    <row r="29" spans="1:10">
      <c r="A29" s="117" t="s">
        <v>571</v>
      </c>
      <c r="B29" s="266" t="str">
        <f t="shared" si="1"/>
        <v>T-P1058930-024</v>
      </c>
      <c r="C29" s="114" t="s">
        <v>572</v>
      </c>
      <c r="D29" s="120">
        <v>1344</v>
      </c>
      <c r="E29" s="121">
        <v>1075.2</v>
      </c>
      <c r="F29" s="121">
        <v>1008</v>
      </c>
    </row>
    <row r="30" spans="1:10">
      <c r="A30" s="261"/>
      <c r="B30" s="261"/>
      <c r="C30" s="261"/>
      <c r="D30" s="272"/>
      <c r="E30" s="261"/>
      <c r="F30" s="261"/>
    </row>
    <row r="31" spans="1:10" s="19" customFormat="1">
      <c r="A31" s="275"/>
      <c r="B31" s="275"/>
      <c r="C31" s="275"/>
      <c r="D31" s="275"/>
      <c r="E31" s="275"/>
      <c r="F31" s="275"/>
    </row>
    <row r="32" spans="1:10" ht="12.75">
      <c r="A32" s="412" t="s">
        <v>345</v>
      </c>
      <c r="B32" s="412"/>
      <c r="C32" s="412"/>
      <c r="D32" s="412"/>
      <c r="E32" s="412"/>
      <c r="F32" s="327"/>
    </row>
    <row r="33" spans="1:6" ht="22.5">
      <c r="A33" s="185" t="s">
        <v>836</v>
      </c>
      <c r="B33" s="153" t="s">
        <v>344</v>
      </c>
      <c r="C33" s="153" t="s">
        <v>758</v>
      </c>
      <c r="D33" s="100" t="s">
        <v>759</v>
      </c>
      <c r="E33" s="100" t="s">
        <v>771</v>
      </c>
      <c r="F33" s="101" t="s">
        <v>772</v>
      </c>
    </row>
    <row r="34" spans="1:6">
      <c r="A34" s="187" t="s">
        <v>597</v>
      </c>
      <c r="B34" s="155" t="str">
        <f t="shared" ref="B34:B43" si="2">"T-"&amp;SUBSTITUTE(A34,"-",)</f>
        <v>T-ZT42062T0E0000Z</v>
      </c>
      <c r="C34" s="155" t="s">
        <v>602</v>
      </c>
      <c r="D34" s="94">
        <v>3033</v>
      </c>
      <c r="E34" s="87">
        <v>1935.0540000000003</v>
      </c>
      <c r="F34" s="87">
        <v>1847.0970000000002</v>
      </c>
    </row>
    <row r="35" spans="1:6">
      <c r="A35" s="188" t="s">
        <v>598</v>
      </c>
      <c r="B35" s="157" t="str">
        <f t="shared" si="2"/>
        <v>T-ZT42062T0E00C0Z</v>
      </c>
      <c r="C35" s="157" t="s">
        <v>603</v>
      </c>
      <c r="D35" s="95">
        <v>4259</v>
      </c>
      <c r="E35" s="88">
        <v>3138.5970000000002</v>
      </c>
      <c r="F35" s="88">
        <v>2995.9335000000001</v>
      </c>
    </row>
    <row r="36" spans="1:6">
      <c r="A36" s="187" t="s">
        <v>599</v>
      </c>
      <c r="B36" s="155" t="str">
        <f t="shared" si="2"/>
        <v>T-ZT42062T0EC000Z</v>
      </c>
      <c r="C36" s="155" t="s">
        <v>604</v>
      </c>
      <c r="D36" s="94">
        <v>3423</v>
      </c>
      <c r="E36" s="87">
        <v>2183.8740000000003</v>
      </c>
      <c r="F36" s="87">
        <v>2084.607</v>
      </c>
    </row>
    <row r="37" spans="1:6">
      <c r="A37" s="188" t="s">
        <v>600</v>
      </c>
      <c r="B37" s="157" t="str">
        <f t="shared" si="2"/>
        <v>T-ZT42062T2E0000Z</v>
      </c>
      <c r="C37" s="157" t="s">
        <v>605</v>
      </c>
      <c r="D37" s="95">
        <v>3811</v>
      </c>
      <c r="E37" s="88">
        <v>2431.4180000000001</v>
      </c>
      <c r="F37" s="88">
        <v>2320.8990000000003</v>
      </c>
    </row>
    <row r="38" spans="1:6" s="19" customFormat="1" ht="11.25" customHeight="1">
      <c r="A38" s="187" t="s">
        <v>601</v>
      </c>
      <c r="B38" s="155" t="str">
        <f t="shared" si="2"/>
        <v>T-ZT42062T4E0000Z</v>
      </c>
      <c r="C38" s="155" t="s">
        <v>606</v>
      </c>
      <c r="D38" s="94">
        <v>3550</v>
      </c>
      <c r="E38" s="87">
        <v>2264.9</v>
      </c>
      <c r="F38" s="87">
        <v>2161.9500000000003</v>
      </c>
    </row>
    <row r="39" spans="1:6">
      <c r="A39" s="188"/>
      <c r="B39" s="157"/>
      <c r="C39" s="157"/>
      <c r="D39" s="95"/>
      <c r="E39" s="88"/>
      <c r="F39" s="88"/>
    </row>
    <row r="40" spans="1:6">
      <c r="A40" s="187" t="s">
        <v>617</v>
      </c>
      <c r="B40" s="155" t="str">
        <f t="shared" si="2"/>
        <v>T-ZT42063T0E0000Z</v>
      </c>
      <c r="C40" s="155" t="s">
        <v>607</v>
      </c>
      <c r="D40" s="94">
        <v>3460</v>
      </c>
      <c r="E40" s="87">
        <v>2207.48</v>
      </c>
      <c r="F40" s="87">
        <v>2107.14</v>
      </c>
    </row>
    <row r="41" spans="1:6">
      <c r="A41" s="188" t="s">
        <v>618</v>
      </c>
      <c r="B41" s="157" t="str">
        <f t="shared" si="2"/>
        <v>T-ZT42063T0E00C0Z</v>
      </c>
      <c r="C41" s="157" t="s">
        <v>608</v>
      </c>
      <c r="D41" s="95">
        <v>4956</v>
      </c>
      <c r="E41" s="88">
        <v>3434.5080000000007</v>
      </c>
      <c r="F41" s="88">
        <v>3278.3940000000002</v>
      </c>
    </row>
    <row r="42" spans="1:6">
      <c r="A42" s="187" t="s">
        <v>619</v>
      </c>
      <c r="B42" s="155" t="str">
        <f t="shared" si="2"/>
        <v>T-ZT42063T2E0000Z</v>
      </c>
      <c r="C42" s="155" t="s">
        <v>609</v>
      </c>
      <c r="D42" s="94">
        <v>4238</v>
      </c>
      <c r="E42" s="87">
        <v>2703.8440000000001</v>
      </c>
      <c r="F42" s="87">
        <v>2580.942</v>
      </c>
    </row>
    <row r="43" spans="1:6" s="102" customFormat="1">
      <c r="A43" s="190" t="s">
        <v>620</v>
      </c>
      <c r="B43" s="186" t="str">
        <f t="shared" si="2"/>
        <v>T-ZT42063T4E0000Z</v>
      </c>
      <c r="C43" s="186" t="s">
        <v>610</v>
      </c>
      <c r="D43" s="276">
        <v>3977</v>
      </c>
      <c r="E43" s="260">
        <v>2537.326</v>
      </c>
      <c r="F43" s="260">
        <v>2421.9929999999999</v>
      </c>
    </row>
    <row r="44" spans="1:6">
      <c r="A44" s="420" t="s">
        <v>346</v>
      </c>
      <c r="B44" s="420"/>
      <c r="C44" s="420"/>
      <c r="D44" s="420"/>
      <c r="E44" s="420"/>
      <c r="F44" s="348"/>
    </row>
    <row r="45" spans="1:6">
      <c r="A45" s="274"/>
      <c r="B45" s="274"/>
      <c r="C45" s="274"/>
      <c r="D45" s="274"/>
      <c r="E45" s="274"/>
      <c r="F45" s="274"/>
    </row>
    <row r="46" spans="1:6" ht="12.75" customHeight="1">
      <c r="A46" s="416" t="s">
        <v>1532</v>
      </c>
      <c r="B46" s="416"/>
      <c r="C46" s="416"/>
      <c r="D46" s="416"/>
      <c r="E46" s="416"/>
      <c r="F46" s="347"/>
    </row>
    <row r="47" spans="1:6">
      <c r="A47" s="282" t="s">
        <v>563</v>
      </c>
      <c r="B47" s="267" t="str">
        <f>"T-"&amp;A47</f>
        <v>T-P1058930-012</v>
      </c>
      <c r="C47" s="283" t="s">
        <v>564</v>
      </c>
      <c r="D47" s="284">
        <v>481.6</v>
      </c>
      <c r="E47" s="285">
        <v>385.28000000000003</v>
      </c>
      <c r="F47" s="285">
        <v>361.20000000000005</v>
      </c>
    </row>
    <row r="48" spans="1:6">
      <c r="A48" s="286" t="s">
        <v>565</v>
      </c>
      <c r="B48" s="287" t="str">
        <f>"T-"&amp;A48</f>
        <v>T-P1058930-013</v>
      </c>
      <c r="C48" s="288" t="s">
        <v>566</v>
      </c>
      <c r="D48" s="289">
        <v>750.4</v>
      </c>
      <c r="E48" s="290">
        <v>600.32000000000005</v>
      </c>
      <c r="F48" s="290">
        <v>562.79999999999995</v>
      </c>
    </row>
    <row r="49" spans="1:6">
      <c r="A49" s="116" t="s">
        <v>573</v>
      </c>
      <c r="B49" s="265" t="str">
        <f>"T-"&amp;A49</f>
        <v>T-P1058930-025</v>
      </c>
      <c r="C49" s="112" t="s">
        <v>574</v>
      </c>
      <c r="D49" s="118">
        <v>750.4</v>
      </c>
      <c r="E49" s="119">
        <v>600.32000000000005</v>
      </c>
      <c r="F49" s="119">
        <v>562.79999999999995</v>
      </c>
    </row>
    <row r="50" spans="1:6">
      <c r="A50" s="115" t="s">
        <v>575</v>
      </c>
      <c r="B50" s="269" t="str">
        <f>"T-"&amp;A50</f>
        <v>T-P1058930-026</v>
      </c>
      <c r="C50" s="110" t="s">
        <v>576</v>
      </c>
      <c r="D50" s="122">
        <v>481.6</v>
      </c>
      <c r="E50" s="123">
        <v>385.28000000000003</v>
      </c>
      <c r="F50" s="123">
        <v>361.20000000000005</v>
      </c>
    </row>
    <row r="51" spans="1:6">
      <c r="A51" s="277"/>
      <c r="B51" s="278"/>
      <c r="C51" s="279"/>
      <c r="D51" s="280"/>
      <c r="E51" s="281"/>
      <c r="F51" s="281"/>
    </row>
    <row r="52" spans="1:6" s="97" customFormat="1">
      <c r="A52" s="277"/>
      <c r="B52" s="278"/>
      <c r="C52" s="279"/>
      <c r="D52" s="280"/>
      <c r="E52" s="281"/>
      <c r="F52" s="281"/>
    </row>
    <row r="53" spans="1:6" s="97" customFormat="1" ht="12.75">
      <c r="A53" s="421" t="s">
        <v>1757</v>
      </c>
      <c r="B53" s="421"/>
      <c r="C53" s="421"/>
      <c r="D53" s="421"/>
      <c r="E53" s="421"/>
      <c r="F53" s="421"/>
    </row>
    <row r="54" spans="1:6" ht="22.5">
      <c r="A54" s="185" t="s">
        <v>836</v>
      </c>
      <c r="B54" s="153" t="s">
        <v>344</v>
      </c>
      <c r="C54" s="153" t="s">
        <v>758</v>
      </c>
      <c r="D54" s="100" t="s">
        <v>759</v>
      </c>
      <c r="E54" s="100" t="s">
        <v>771</v>
      </c>
      <c r="F54" s="101" t="s">
        <v>772</v>
      </c>
    </row>
    <row r="55" spans="1:6" ht="22.5">
      <c r="A55" s="187" t="s">
        <v>1758</v>
      </c>
      <c r="B55" s="155" t="str">
        <f t="shared" ref="B55:B60" si="3">"T-"&amp;SUBSTITUTE(A55,"-",)</f>
        <v>T-ZT41142T0E0000Z</v>
      </c>
      <c r="C55" s="155" t="s">
        <v>1759</v>
      </c>
      <c r="D55" s="94">
        <v>1594</v>
      </c>
      <c r="E55" s="87">
        <v>1016.9720000000001</v>
      </c>
      <c r="F55" s="87">
        <v>970.74599999999998</v>
      </c>
    </row>
    <row r="56" spans="1:6" ht="11.25" customHeight="1">
      <c r="A56" s="188" t="s">
        <v>1760</v>
      </c>
      <c r="B56" s="157" t="str">
        <f t="shared" si="3"/>
        <v>T-ZT41142T0EC000Z</v>
      </c>
      <c r="C56" s="157" t="s">
        <v>1761</v>
      </c>
      <c r="D56" s="361">
        <v>1983</v>
      </c>
      <c r="E56" s="88">
        <v>1265.1540000000002</v>
      </c>
      <c r="F56" s="88">
        <v>1207.6470000000002</v>
      </c>
    </row>
    <row r="57" spans="1:6" ht="22.5">
      <c r="A57" s="231" t="s">
        <v>1762</v>
      </c>
      <c r="B57" s="214" t="str">
        <f t="shared" si="3"/>
        <v>T-ZT41142T1E0000Z</v>
      </c>
      <c r="C57" s="214" t="s">
        <v>1763</v>
      </c>
      <c r="D57" s="213">
        <v>1749</v>
      </c>
      <c r="E57" s="105">
        <v>1115.8620000000001</v>
      </c>
      <c r="F57" s="105">
        <v>1065.1410000000001</v>
      </c>
    </row>
    <row r="58" spans="1:6" ht="22.5">
      <c r="A58" s="188" t="s">
        <v>1764</v>
      </c>
      <c r="B58" s="157" t="str">
        <f t="shared" si="3"/>
        <v>T-ZT41142T2E0000Z</v>
      </c>
      <c r="C58" s="157" t="s">
        <v>1765</v>
      </c>
      <c r="D58" s="361">
        <v>2196</v>
      </c>
      <c r="E58" s="88">
        <v>1401.0480000000002</v>
      </c>
      <c r="F58" s="88">
        <v>1337.364</v>
      </c>
    </row>
    <row r="59" spans="1:6" ht="22.5">
      <c r="A59" s="231" t="s">
        <v>1766</v>
      </c>
      <c r="B59" s="214" t="str">
        <f t="shared" si="3"/>
        <v>T-ZT41142T3E0000Z</v>
      </c>
      <c r="C59" s="214" t="s">
        <v>1767</v>
      </c>
      <c r="D59" s="213">
        <v>1967</v>
      </c>
      <c r="E59" s="105">
        <v>1254.9459999999999</v>
      </c>
      <c r="F59" s="105">
        <v>1197.903</v>
      </c>
    </row>
    <row r="60" spans="1:6" s="102" customFormat="1" ht="22.5">
      <c r="A60" s="188" t="s">
        <v>1768</v>
      </c>
      <c r="B60" s="157" t="str">
        <f t="shared" si="3"/>
        <v>T-ZT41142T4E0000Z</v>
      </c>
      <c r="C60" s="157" t="s">
        <v>1769</v>
      </c>
      <c r="D60" s="361">
        <v>2020</v>
      </c>
      <c r="E60" s="88">
        <v>1288.76</v>
      </c>
      <c r="F60" s="88">
        <v>1230.18</v>
      </c>
    </row>
    <row r="61" spans="1:6">
      <c r="A61" s="231"/>
      <c r="B61" s="214"/>
      <c r="C61" s="214"/>
      <c r="D61" s="213"/>
      <c r="E61" s="105"/>
      <c r="F61" s="105"/>
    </row>
    <row r="62" spans="1:6" ht="22.5">
      <c r="A62" s="188" t="s">
        <v>1770</v>
      </c>
      <c r="B62" s="157" t="str">
        <f t="shared" ref="B62:B66" si="4">"T-"&amp;SUBSTITUTE(A62,"-",)</f>
        <v>T-ZT41143T0E0000Z</v>
      </c>
      <c r="C62" s="157" t="s">
        <v>1771</v>
      </c>
      <c r="D62" s="361">
        <v>1914</v>
      </c>
      <c r="E62" s="88">
        <v>1221.1320000000001</v>
      </c>
      <c r="F62" s="88">
        <v>1165.626</v>
      </c>
    </row>
    <row r="63" spans="1:6" ht="22.5">
      <c r="A63" s="187" t="s">
        <v>1772</v>
      </c>
      <c r="B63" s="155" t="str">
        <f t="shared" si="4"/>
        <v>T-ZT41143T1E0000Z</v>
      </c>
      <c r="C63" s="155" t="s">
        <v>1773</v>
      </c>
      <c r="D63" s="94">
        <v>2069</v>
      </c>
      <c r="E63" s="87">
        <v>1320.0220000000002</v>
      </c>
      <c r="F63" s="87">
        <v>1260.021</v>
      </c>
    </row>
    <row r="64" spans="1:6" ht="22.5">
      <c r="A64" s="188" t="s">
        <v>1774</v>
      </c>
      <c r="B64" s="157" t="str">
        <f t="shared" si="4"/>
        <v>T-ZT41143T2E0000Z</v>
      </c>
      <c r="C64" s="157" t="s">
        <v>1775</v>
      </c>
      <c r="D64" s="95">
        <v>2516</v>
      </c>
      <c r="E64" s="88">
        <v>1605.2080000000001</v>
      </c>
      <c r="F64" s="88">
        <v>1532.2440000000001</v>
      </c>
    </row>
    <row r="65" spans="1:6" ht="22.5">
      <c r="A65" s="187" t="s">
        <v>1776</v>
      </c>
      <c r="B65" s="155" t="str">
        <f t="shared" si="4"/>
        <v>T-ZT41143T3E0000Z</v>
      </c>
      <c r="C65" s="155" t="s">
        <v>1777</v>
      </c>
      <c r="D65" s="94">
        <v>2287</v>
      </c>
      <c r="E65" s="87">
        <v>1459.1060000000002</v>
      </c>
      <c r="F65" s="87">
        <v>1392.7830000000001</v>
      </c>
    </row>
    <row r="66" spans="1:6" ht="22.5">
      <c r="A66" s="188" t="s">
        <v>1778</v>
      </c>
      <c r="B66" s="157" t="str">
        <f t="shared" si="4"/>
        <v>T-ZT41143T4E0000Z</v>
      </c>
      <c r="C66" s="157" t="s">
        <v>1779</v>
      </c>
      <c r="D66" s="95">
        <v>2340</v>
      </c>
      <c r="E66" s="88">
        <v>1492.92</v>
      </c>
      <c r="F66" s="88">
        <v>1425.0600000000002</v>
      </c>
    </row>
    <row r="67" spans="1:6">
      <c r="A67" s="187"/>
      <c r="B67" s="155"/>
      <c r="C67" s="154"/>
      <c r="D67" s="94"/>
      <c r="E67" s="87"/>
      <c r="F67" s="87"/>
    </row>
    <row r="68" spans="1:6" ht="22.5">
      <c r="A68" s="188" t="s">
        <v>1780</v>
      </c>
      <c r="B68" s="157" t="str">
        <f t="shared" ref="B68:B69" si="5">"T-"&amp;SUBSTITUTE(A68,"-",)</f>
        <v>T-ZT41146T0E0000Z</v>
      </c>
      <c r="C68" s="157" t="s">
        <v>1781</v>
      </c>
      <c r="D68" s="95">
        <v>3087</v>
      </c>
      <c r="E68" s="88">
        <v>1969.5060000000001</v>
      </c>
      <c r="F68" s="88">
        <v>1879.9830000000002</v>
      </c>
    </row>
    <row r="69" spans="1:6" ht="22.5">
      <c r="A69" s="189" t="s">
        <v>1782</v>
      </c>
      <c r="B69" s="159" t="str">
        <f t="shared" si="5"/>
        <v>T-ZT41146T4E0000Z</v>
      </c>
      <c r="C69" s="159" t="s">
        <v>1783</v>
      </c>
      <c r="D69" s="270">
        <v>3513</v>
      </c>
      <c r="E69" s="90">
        <v>2241.2940000000003</v>
      </c>
      <c r="F69" s="90">
        <v>2139.4169999999999</v>
      </c>
    </row>
    <row r="70" spans="1:6">
      <c r="A70" s="274"/>
      <c r="B70" s="274"/>
      <c r="C70" s="274"/>
      <c r="D70" s="274"/>
      <c r="E70" s="274"/>
      <c r="F70" s="274"/>
    </row>
    <row r="71" spans="1:6" ht="12.75">
      <c r="A71" s="416" t="s">
        <v>1784</v>
      </c>
      <c r="B71" s="416"/>
      <c r="C71" s="416"/>
      <c r="D71" s="416"/>
      <c r="E71" s="416"/>
      <c r="F71" s="416"/>
    </row>
    <row r="72" spans="1:6">
      <c r="A72" s="117" t="s">
        <v>567</v>
      </c>
      <c r="B72" s="266" t="str">
        <f t="shared" ref="B72:B74" si="6">"T-"&amp;A72</f>
        <v>T-P1058930-022</v>
      </c>
      <c r="C72" s="114" t="s">
        <v>1785</v>
      </c>
      <c r="D72" s="120">
        <v>509.6</v>
      </c>
      <c r="E72" s="121">
        <v>407.68000000000006</v>
      </c>
      <c r="F72" s="121">
        <v>382.20000000000005</v>
      </c>
    </row>
    <row r="73" spans="1:6">
      <c r="A73" s="116" t="s">
        <v>569</v>
      </c>
      <c r="B73" s="265" t="str">
        <f t="shared" si="6"/>
        <v>T-P1058930-023</v>
      </c>
      <c r="C73" s="112" t="s">
        <v>1786</v>
      </c>
      <c r="D73" s="118">
        <v>436.8</v>
      </c>
      <c r="E73" s="119">
        <v>349.44000000000005</v>
      </c>
      <c r="F73" s="119">
        <v>327.60000000000002</v>
      </c>
    </row>
    <row r="74" spans="1:6">
      <c r="A74" s="117" t="s">
        <v>571</v>
      </c>
      <c r="B74" s="266" t="str">
        <f t="shared" si="6"/>
        <v>T-P1058930-024</v>
      </c>
      <c r="C74" s="114" t="s">
        <v>1787</v>
      </c>
      <c r="D74" s="120">
        <v>1344</v>
      </c>
      <c r="E74" s="121">
        <v>1075.2</v>
      </c>
      <c r="F74" s="121">
        <v>1008</v>
      </c>
    </row>
    <row r="75" spans="1:6">
      <c r="A75" s="277"/>
      <c r="B75" s="278"/>
      <c r="C75" s="279"/>
      <c r="D75" s="280"/>
      <c r="E75" s="281"/>
      <c r="F75" s="281"/>
    </row>
    <row r="76" spans="1:6" ht="12.75">
      <c r="A76" s="421" t="s">
        <v>1788</v>
      </c>
      <c r="B76" s="421"/>
      <c r="C76" s="421"/>
      <c r="D76" s="421"/>
      <c r="E76" s="421"/>
      <c r="F76" s="421"/>
    </row>
    <row r="77" spans="1:6" ht="22.5">
      <c r="A77" s="185" t="s">
        <v>836</v>
      </c>
      <c r="B77" s="153" t="s">
        <v>344</v>
      </c>
      <c r="C77" s="153" t="s">
        <v>758</v>
      </c>
      <c r="D77" s="100" t="s">
        <v>759</v>
      </c>
      <c r="E77" s="100" t="s">
        <v>771</v>
      </c>
      <c r="F77" s="101" t="s">
        <v>772</v>
      </c>
    </row>
    <row r="78" spans="1:6" ht="22.5">
      <c r="A78" s="187" t="s">
        <v>1789</v>
      </c>
      <c r="B78" s="155" t="str">
        <f t="shared" ref="B78:B81" si="7">"T-"&amp;SUBSTITUTE(A78,"-",)</f>
        <v>T-ZT42162T0E0000Z</v>
      </c>
      <c r="C78" s="155" t="s">
        <v>1790</v>
      </c>
      <c r="D78" s="94">
        <v>3033</v>
      </c>
      <c r="E78" s="87">
        <v>1935.0540000000003</v>
      </c>
      <c r="F78" s="87">
        <v>1847.0970000000002</v>
      </c>
    </row>
    <row r="79" spans="1:6" ht="22.5">
      <c r="A79" s="362" t="s">
        <v>1791</v>
      </c>
      <c r="B79" s="58" t="str">
        <f t="shared" si="7"/>
        <v>T-ZT42162T0EC000Z</v>
      </c>
      <c r="C79" s="58" t="s">
        <v>1792</v>
      </c>
      <c r="D79" s="361">
        <v>3423</v>
      </c>
      <c r="E79" s="84">
        <v>2183.8740000000003</v>
      </c>
      <c r="F79" s="84">
        <v>2084.607</v>
      </c>
    </row>
    <row r="80" spans="1:6" ht="22.5">
      <c r="A80" s="231" t="s">
        <v>1793</v>
      </c>
      <c r="B80" s="214" t="str">
        <f t="shared" si="7"/>
        <v>T-ZT42162T2E0000Z</v>
      </c>
      <c r="C80" s="214" t="s">
        <v>1794</v>
      </c>
      <c r="D80" s="213">
        <v>3811</v>
      </c>
      <c r="E80" s="105">
        <v>2431.4180000000001</v>
      </c>
      <c r="F80" s="105">
        <v>2320.8990000000003</v>
      </c>
    </row>
    <row r="81" spans="1:6" ht="22.5">
      <c r="A81" s="362" t="s">
        <v>1795</v>
      </c>
      <c r="B81" s="58" t="str">
        <f t="shared" si="7"/>
        <v>T-ZT42162T4E0000Z</v>
      </c>
      <c r="C81" s="58" t="s">
        <v>1796</v>
      </c>
      <c r="D81" s="361">
        <v>3550</v>
      </c>
      <c r="E81" s="84">
        <v>2264.9</v>
      </c>
      <c r="F81" s="84">
        <v>2161.9500000000003</v>
      </c>
    </row>
    <row r="82" spans="1:6">
      <c r="A82" s="231"/>
      <c r="B82" s="214"/>
      <c r="C82" s="214"/>
      <c r="D82" s="213"/>
      <c r="E82" s="105"/>
      <c r="F82" s="105"/>
    </row>
    <row r="83" spans="1:6" ht="22.5">
      <c r="A83" s="362" t="s">
        <v>1797</v>
      </c>
      <c r="B83" s="58" t="str">
        <f t="shared" ref="B83:B85" si="8">"T-"&amp;SUBSTITUTE(A83,"-",)</f>
        <v>T-ZT42163T0E0000Z</v>
      </c>
      <c r="C83" s="58" t="s">
        <v>1798</v>
      </c>
      <c r="D83" s="361">
        <v>3460</v>
      </c>
      <c r="E83" s="84">
        <v>2207.48</v>
      </c>
      <c r="F83" s="84">
        <v>2107.14</v>
      </c>
    </row>
    <row r="84" spans="1:6" ht="22.5">
      <c r="A84" s="231" t="s">
        <v>1799</v>
      </c>
      <c r="B84" s="214" t="str">
        <f t="shared" si="8"/>
        <v>T-ZT42163T2E0000Z</v>
      </c>
      <c r="C84" s="214" t="s">
        <v>1800</v>
      </c>
      <c r="D84" s="213">
        <v>4238</v>
      </c>
      <c r="E84" s="105">
        <v>2703.8440000000001</v>
      </c>
      <c r="F84" s="105">
        <v>2580.942</v>
      </c>
    </row>
    <row r="85" spans="1:6" ht="22.5">
      <c r="A85" s="190" t="s">
        <v>1801</v>
      </c>
      <c r="B85" s="186" t="str">
        <f t="shared" si="8"/>
        <v>T-ZT42163T4E0000Z</v>
      </c>
      <c r="C85" s="186" t="s">
        <v>1802</v>
      </c>
      <c r="D85" s="276">
        <v>3977</v>
      </c>
      <c r="E85" s="260">
        <v>2537.326</v>
      </c>
      <c r="F85" s="260">
        <v>2421.9929999999999</v>
      </c>
    </row>
    <row r="86" spans="1:6">
      <c r="A86" s="363"/>
      <c r="B86" s="363"/>
      <c r="C86" s="363"/>
      <c r="D86" s="363"/>
      <c r="E86" s="363"/>
      <c r="F86" s="363"/>
    </row>
    <row r="87" spans="1:6" ht="12.75">
      <c r="A87" s="416" t="s">
        <v>1803</v>
      </c>
      <c r="B87" s="416"/>
      <c r="C87" s="416"/>
      <c r="D87" s="416"/>
      <c r="E87" s="416"/>
      <c r="F87" s="416"/>
    </row>
    <row r="88" spans="1:6">
      <c r="A88" s="116" t="s">
        <v>573</v>
      </c>
      <c r="B88" s="265" t="str">
        <f>"T-"&amp;A88</f>
        <v>T-P1058930-025</v>
      </c>
      <c r="C88" s="112" t="s">
        <v>1804</v>
      </c>
      <c r="D88" s="118">
        <v>750.4</v>
      </c>
      <c r="E88" s="119">
        <v>600.32000000000005</v>
      </c>
      <c r="F88" s="119">
        <v>562.79999999999995</v>
      </c>
    </row>
    <row r="89" spans="1:6">
      <c r="A89" s="115" t="s">
        <v>575</v>
      </c>
      <c r="B89" s="269" t="str">
        <f>"T-"&amp;A89</f>
        <v>T-P1058930-026</v>
      </c>
      <c r="C89" s="110" t="s">
        <v>1805</v>
      </c>
      <c r="D89" s="122">
        <v>481.6</v>
      </c>
      <c r="E89" s="123">
        <v>385.28000000000003</v>
      </c>
      <c r="F89" s="123">
        <v>361.20000000000005</v>
      </c>
    </row>
    <row r="90" spans="1:6">
      <c r="A90" s="277"/>
      <c r="B90" s="278"/>
      <c r="C90" s="279"/>
      <c r="D90" s="280"/>
      <c r="E90" s="281"/>
      <c r="F90" s="281"/>
    </row>
    <row r="91" spans="1:6">
      <c r="A91" s="277"/>
      <c r="B91" s="278"/>
      <c r="C91" s="279"/>
      <c r="D91" s="280"/>
      <c r="E91" s="281"/>
      <c r="F91" s="281"/>
    </row>
    <row r="92" spans="1:6">
      <c r="A92" s="277"/>
      <c r="B92" s="278"/>
      <c r="C92" s="279"/>
      <c r="D92" s="280"/>
      <c r="E92" s="281"/>
      <c r="F92" s="281"/>
    </row>
    <row r="93" spans="1:6" ht="12.75">
      <c r="A93" s="417" t="s">
        <v>355</v>
      </c>
      <c r="B93" s="417"/>
      <c r="C93" s="417"/>
      <c r="D93" s="417"/>
      <c r="E93" s="417"/>
      <c r="F93" s="349"/>
    </row>
    <row r="94" spans="1:6" ht="22.5">
      <c r="A94" s="185" t="s">
        <v>836</v>
      </c>
      <c r="B94" s="153" t="s">
        <v>344</v>
      </c>
      <c r="C94" s="153" t="s">
        <v>758</v>
      </c>
      <c r="D94" s="100" t="s">
        <v>759</v>
      </c>
      <c r="E94" s="100" t="s">
        <v>771</v>
      </c>
      <c r="F94" s="101" t="s">
        <v>772</v>
      </c>
    </row>
    <row r="95" spans="1:6">
      <c r="A95" s="187" t="s">
        <v>669</v>
      </c>
      <c r="B95" s="155" t="str">
        <f t="shared" ref="B95:B103" si="9">"T-"&amp;SUBSTITUTE(A95,"-",)</f>
        <v>T-ZT22042D0E000FZ</v>
      </c>
      <c r="C95" s="155" t="s">
        <v>347</v>
      </c>
      <c r="D95" s="94">
        <v>850</v>
      </c>
      <c r="E95" s="87">
        <v>584.375</v>
      </c>
      <c r="F95" s="87">
        <v>557.8125</v>
      </c>
    </row>
    <row r="96" spans="1:6">
      <c r="A96" s="188" t="s">
        <v>670</v>
      </c>
      <c r="B96" s="157" t="str">
        <f t="shared" si="9"/>
        <v>T-ZT22042D0E200FZ</v>
      </c>
      <c r="C96" s="157" t="s">
        <v>348</v>
      </c>
      <c r="D96" s="95">
        <v>945</v>
      </c>
      <c r="E96" s="88">
        <v>649.6930000000001</v>
      </c>
      <c r="F96" s="88">
        <v>620.16150000000005</v>
      </c>
    </row>
    <row r="97" spans="1:6">
      <c r="A97" s="187" t="s">
        <v>671</v>
      </c>
      <c r="B97" s="155" t="str">
        <f t="shared" si="9"/>
        <v>T-ZT22042T0E000FZ</v>
      </c>
      <c r="C97" s="155" t="s">
        <v>349</v>
      </c>
      <c r="D97" s="94">
        <v>940</v>
      </c>
      <c r="E97" s="87">
        <v>646.25</v>
      </c>
      <c r="F97" s="87">
        <v>616.875</v>
      </c>
    </row>
    <row r="98" spans="1:6">
      <c r="A98" s="188" t="s">
        <v>672</v>
      </c>
      <c r="B98" s="157" t="str">
        <f t="shared" si="9"/>
        <v>T-ZT22042T0E200FZ</v>
      </c>
      <c r="C98" s="157" t="s">
        <v>350</v>
      </c>
      <c r="D98" s="95">
        <v>1035</v>
      </c>
      <c r="E98" s="88">
        <v>711.5680000000001</v>
      </c>
      <c r="F98" s="88">
        <v>679.22400000000005</v>
      </c>
    </row>
    <row r="99" spans="1:6">
      <c r="A99" s="187"/>
      <c r="B99" s="155"/>
      <c r="C99" s="155"/>
      <c r="D99" s="94"/>
      <c r="E99" s="87"/>
      <c r="F99" s="87"/>
    </row>
    <row r="100" spans="1:6">
      <c r="A100" s="188" t="s">
        <v>673</v>
      </c>
      <c r="B100" s="157" t="str">
        <f t="shared" si="9"/>
        <v>T-ZT22043D0E000FZ</v>
      </c>
      <c r="C100" s="157" t="s">
        <v>351</v>
      </c>
      <c r="D100" s="95">
        <v>1150</v>
      </c>
      <c r="E100" s="88">
        <v>790.62500000000011</v>
      </c>
      <c r="F100" s="88">
        <v>754.6875</v>
      </c>
    </row>
    <row r="101" spans="1:6">
      <c r="A101" s="187" t="s">
        <v>674</v>
      </c>
      <c r="B101" s="155" t="str">
        <f t="shared" si="9"/>
        <v>T-ZT22043D0E200FZ</v>
      </c>
      <c r="C101" s="155" t="s">
        <v>352</v>
      </c>
      <c r="D101" s="94">
        <v>1245</v>
      </c>
      <c r="E101" s="87">
        <v>855.9430000000001</v>
      </c>
      <c r="F101" s="87">
        <v>817.03650000000005</v>
      </c>
    </row>
    <row r="102" spans="1:6">
      <c r="A102" s="188" t="s">
        <v>675</v>
      </c>
      <c r="B102" s="157" t="str">
        <f t="shared" si="9"/>
        <v>T-ZT22043T0E000FZ</v>
      </c>
      <c r="C102" s="157" t="s">
        <v>353</v>
      </c>
      <c r="D102" s="95">
        <v>1240</v>
      </c>
      <c r="E102" s="88">
        <v>852.50000000000011</v>
      </c>
      <c r="F102" s="88">
        <v>813.75</v>
      </c>
    </row>
    <row r="103" spans="1:6">
      <c r="A103" s="188" t="s">
        <v>676</v>
      </c>
      <c r="B103" s="155" t="str">
        <f t="shared" si="9"/>
        <v>T-ZT22043T0E200FZ</v>
      </c>
      <c r="C103" s="155" t="s">
        <v>354</v>
      </c>
      <c r="D103" s="94">
        <v>1335</v>
      </c>
      <c r="E103" s="87">
        <v>917.8180000000001</v>
      </c>
      <c r="F103" s="87">
        <v>876.09900000000005</v>
      </c>
    </row>
    <row r="104" spans="1:6">
      <c r="A104" s="418" t="s">
        <v>362</v>
      </c>
      <c r="B104" s="418"/>
      <c r="C104" s="418"/>
      <c r="D104" s="418"/>
      <c r="E104" s="418"/>
      <c r="F104" s="350"/>
    </row>
    <row r="105" spans="1:6">
      <c r="A105" s="275"/>
      <c r="B105" s="275"/>
      <c r="C105" s="275"/>
      <c r="D105" s="275"/>
      <c r="E105" s="275"/>
      <c r="F105" s="275"/>
    </row>
    <row r="106" spans="1:6" ht="12.75">
      <c r="A106" s="416" t="s">
        <v>839</v>
      </c>
      <c r="B106" s="416"/>
      <c r="C106" s="416"/>
      <c r="D106" s="416"/>
      <c r="E106" s="416"/>
      <c r="F106" s="347"/>
    </row>
    <row r="107" spans="1:6">
      <c r="A107" s="116" t="s">
        <v>57</v>
      </c>
      <c r="B107" s="265" t="str">
        <f>"T-"&amp;A107</f>
        <v>T-P1037974-010</v>
      </c>
      <c r="C107" s="112" t="s">
        <v>577</v>
      </c>
      <c r="D107" s="118">
        <v>330.4</v>
      </c>
      <c r="E107" s="119">
        <v>264.32</v>
      </c>
      <c r="F107" s="119">
        <v>247.79999999999998</v>
      </c>
    </row>
    <row r="108" spans="1:6" ht="11.25" customHeight="1">
      <c r="A108" s="117" t="s">
        <v>58</v>
      </c>
      <c r="B108" s="266" t="str">
        <f>"T-"&amp;A108</f>
        <v>T-P1037974-011</v>
      </c>
      <c r="C108" s="114" t="s">
        <v>578</v>
      </c>
      <c r="D108" s="120">
        <v>442.4</v>
      </c>
      <c r="E108" s="121">
        <v>353.92</v>
      </c>
      <c r="F108" s="121">
        <v>331.79999999999995</v>
      </c>
    </row>
    <row r="109" spans="1:6">
      <c r="A109" s="116" t="s">
        <v>55</v>
      </c>
      <c r="B109" s="265" t="str">
        <f>"T-"&amp;A109</f>
        <v>T-P1037974-005</v>
      </c>
      <c r="C109" s="112" t="s">
        <v>579</v>
      </c>
      <c r="D109" s="118">
        <v>442.4</v>
      </c>
      <c r="E109" s="119">
        <v>353.92</v>
      </c>
      <c r="F109" s="119">
        <v>331.79999999999995</v>
      </c>
    </row>
    <row r="110" spans="1:6">
      <c r="A110" s="115" t="s">
        <v>56</v>
      </c>
      <c r="B110" s="269" t="str">
        <f>"T-"&amp;A110</f>
        <v>T-P1037974-006</v>
      </c>
      <c r="C110" s="110" t="s">
        <v>580</v>
      </c>
      <c r="D110" s="122">
        <v>330.4</v>
      </c>
      <c r="E110" s="123">
        <v>264.32</v>
      </c>
      <c r="F110" s="123">
        <v>247.79999999999998</v>
      </c>
    </row>
    <row r="111" spans="1:6">
      <c r="A111" s="261"/>
      <c r="B111" s="261"/>
      <c r="C111" s="261"/>
      <c r="D111" s="261"/>
      <c r="E111" s="261"/>
      <c r="F111" s="261"/>
    </row>
    <row r="112" spans="1:6">
      <c r="A112" s="261"/>
      <c r="B112" s="261"/>
      <c r="C112" s="261"/>
      <c r="D112" s="272"/>
      <c r="E112" s="261"/>
      <c r="F112" s="261"/>
    </row>
    <row r="113" spans="1:6">
      <c r="A113" s="261"/>
      <c r="B113" s="261"/>
      <c r="C113" s="261"/>
      <c r="D113" s="272"/>
      <c r="E113" s="261"/>
      <c r="F113" s="261"/>
    </row>
    <row r="114" spans="1:6" ht="12.75">
      <c r="A114" s="412" t="s">
        <v>373</v>
      </c>
      <c r="B114" s="412"/>
      <c r="C114" s="412"/>
      <c r="D114" s="412"/>
      <c r="E114" s="412"/>
      <c r="F114" s="327"/>
    </row>
    <row r="115" spans="1:6" ht="22.5">
      <c r="A115" s="185" t="s">
        <v>836</v>
      </c>
      <c r="B115" s="153" t="s">
        <v>344</v>
      </c>
      <c r="C115" s="153" t="s">
        <v>758</v>
      </c>
      <c r="D115" s="100" t="s">
        <v>759</v>
      </c>
      <c r="E115" s="100" t="s">
        <v>771</v>
      </c>
      <c r="F115" s="101" t="s">
        <v>772</v>
      </c>
    </row>
    <row r="116" spans="1:6">
      <c r="A116" s="187" t="s">
        <v>677</v>
      </c>
      <c r="B116" s="155" t="str">
        <f t="shared" ref="B116:B125" si="10">"T-"&amp;SUBSTITUTE(A116,"-",)</f>
        <v>T-ZT23042D0E000FZ</v>
      </c>
      <c r="C116" s="155" t="s">
        <v>363</v>
      </c>
      <c r="D116" s="94">
        <v>985</v>
      </c>
      <c r="E116" s="87">
        <v>677.1930000000001</v>
      </c>
      <c r="F116" s="87">
        <v>646.41150000000005</v>
      </c>
    </row>
    <row r="117" spans="1:6">
      <c r="A117" s="188" t="s">
        <v>678</v>
      </c>
      <c r="B117" s="157" t="str">
        <f t="shared" si="10"/>
        <v>T-ZT23042D0E100FZ</v>
      </c>
      <c r="C117" s="157" t="s">
        <v>364</v>
      </c>
      <c r="D117" s="95">
        <v>1030</v>
      </c>
      <c r="E117" s="88">
        <v>708.12500000000011</v>
      </c>
      <c r="F117" s="88">
        <v>675.9375</v>
      </c>
    </row>
    <row r="118" spans="1:6">
      <c r="A118" s="187" t="s">
        <v>679</v>
      </c>
      <c r="B118" s="155" t="str">
        <f t="shared" si="10"/>
        <v>T-ZT23042D0E200FZ</v>
      </c>
      <c r="C118" s="155" t="s">
        <v>365</v>
      </c>
      <c r="D118" s="94">
        <v>1080</v>
      </c>
      <c r="E118" s="87">
        <v>742.50000000000011</v>
      </c>
      <c r="F118" s="87">
        <v>708.75</v>
      </c>
    </row>
    <row r="119" spans="1:6">
      <c r="A119" s="188" t="s">
        <v>680</v>
      </c>
      <c r="B119" s="157" t="str">
        <f t="shared" si="10"/>
        <v>T-ZT23042D0EC00FZ</v>
      </c>
      <c r="C119" s="157" t="s">
        <v>366</v>
      </c>
      <c r="D119" s="95">
        <v>1350</v>
      </c>
      <c r="E119" s="88">
        <v>928.12500000000011</v>
      </c>
      <c r="F119" s="88">
        <v>885.9375</v>
      </c>
    </row>
    <row r="120" spans="1:6">
      <c r="A120" s="187" t="s">
        <v>681</v>
      </c>
      <c r="B120" s="155" t="str">
        <f t="shared" si="10"/>
        <v>T-ZT23042D1E000FZ</v>
      </c>
      <c r="C120" s="155" t="s">
        <v>367</v>
      </c>
      <c r="D120" s="94">
        <v>1135</v>
      </c>
      <c r="E120" s="87">
        <v>780.3180000000001</v>
      </c>
      <c r="F120" s="87">
        <v>744.84900000000005</v>
      </c>
    </row>
    <row r="121" spans="1:6">
      <c r="A121" s="188" t="s">
        <v>682</v>
      </c>
      <c r="B121" s="157" t="str">
        <f t="shared" si="10"/>
        <v>T-ZT23042D1E200FZ</v>
      </c>
      <c r="C121" s="157" t="s">
        <v>368</v>
      </c>
      <c r="D121" s="95">
        <v>1230</v>
      </c>
      <c r="E121" s="88">
        <v>845.62500000000011</v>
      </c>
      <c r="F121" s="88">
        <v>807.1875</v>
      </c>
    </row>
    <row r="122" spans="1:6">
      <c r="A122" s="187" t="s">
        <v>683</v>
      </c>
      <c r="B122" s="155" t="str">
        <f t="shared" si="10"/>
        <v>T-ZT23042D2E000FZ</v>
      </c>
      <c r="C122" s="155" t="s">
        <v>369</v>
      </c>
      <c r="D122" s="94">
        <v>1410</v>
      </c>
      <c r="E122" s="87">
        <v>969.37500000000011</v>
      </c>
      <c r="F122" s="87">
        <v>925.3125</v>
      </c>
    </row>
    <row r="123" spans="1:6">
      <c r="A123" s="188" t="s">
        <v>684</v>
      </c>
      <c r="B123" s="157" t="str">
        <f t="shared" si="10"/>
        <v>T-ZT23042D2E200FZ</v>
      </c>
      <c r="C123" s="157" t="s">
        <v>370</v>
      </c>
      <c r="D123" s="95">
        <v>1505</v>
      </c>
      <c r="E123" s="88">
        <v>1034.693</v>
      </c>
      <c r="F123" s="88">
        <v>987.66150000000005</v>
      </c>
    </row>
    <row r="124" spans="1:6">
      <c r="A124" s="187" t="s">
        <v>685</v>
      </c>
      <c r="B124" s="155" t="str">
        <f t="shared" si="10"/>
        <v>T-ZT23042D3E000FZ</v>
      </c>
      <c r="C124" s="155" t="s">
        <v>371</v>
      </c>
      <c r="D124" s="94">
        <v>1290</v>
      </c>
      <c r="E124" s="87">
        <v>886.87500000000011</v>
      </c>
      <c r="F124" s="87">
        <v>846.5625</v>
      </c>
    </row>
    <row r="125" spans="1:6">
      <c r="A125" s="188" t="s">
        <v>686</v>
      </c>
      <c r="B125" s="157" t="str">
        <f t="shared" si="10"/>
        <v>T-ZT23042D3E200FZ</v>
      </c>
      <c r="C125" s="157" t="s">
        <v>372</v>
      </c>
      <c r="D125" s="95">
        <v>1385</v>
      </c>
      <c r="E125" s="88">
        <v>952.1930000000001</v>
      </c>
      <c r="F125" s="88">
        <v>908.91150000000005</v>
      </c>
    </row>
    <row r="126" spans="1:6" ht="12.75" customHeight="1">
      <c r="A126" s="187"/>
      <c r="B126" s="155"/>
      <c r="C126" s="155"/>
      <c r="D126" s="94"/>
      <c r="E126" s="87"/>
      <c r="F126" s="87"/>
    </row>
    <row r="127" spans="1:6">
      <c r="A127" s="188" t="s">
        <v>687</v>
      </c>
      <c r="B127" s="157" t="str">
        <f t="shared" ref="B127:B136" si="11">"T-"&amp;SUBSTITUTE(A127,"-",)</f>
        <v>T-ZT23042T0E000FZ</v>
      </c>
      <c r="C127" s="157" t="s">
        <v>374</v>
      </c>
      <c r="D127" s="95">
        <v>1075</v>
      </c>
      <c r="E127" s="88">
        <v>739.0680000000001</v>
      </c>
      <c r="F127" s="88">
        <v>705.47400000000005</v>
      </c>
    </row>
    <row r="128" spans="1:6">
      <c r="A128" s="187" t="s">
        <v>688</v>
      </c>
      <c r="B128" s="155" t="str">
        <f t="shared" si="11"/>
        <v>T-ZT23042T0E100FZ</v>
      </c>
      <c r="C128" s="155" t="s">
        <v>375</v>
      </c>
      <c r="D128" s="94">
        <v>1120</v>
      </c>
      <c r="E128" s="87">
        <v>770.00000000000011</v>
      </c>
      <c r="F128" s="87">
        <v>735</v>
      </c>
    </row>
    <row r="129" spans="1:6">
      <c r="A129" s="188" t="s">
        <v>689</v>
      </c>
      <c r="B129" s="157" t="str">
        <f t="shared" si="11"/>
        <v>T-ZT23042T0E200FZ</v>
      </c>
      <c r="C129" s="157" t="s">
        <v>376</v>
      </c>
      <c r="D129" s="95">
        <v>1170</v>
      </c>
      <c r="E129" s="88">
        <v>804.37500000000011</v>
      </c>
      <c r="F129" s="88">
        <v>767.8125</v>
      </c>
    </row>
    <row r="130" spans="1:6">
      <c r="A130" s="187" t="s">
        <v>690</v>
      </c>
      <c r="B130" s="155" t="str">
        <f t="shared" si="11"/>
        <v>T-ZT23042T0EC00FZ</v>
      </c>
      <c r="C130" s="155" t="s">
        <v>377</v>
      </c>
      <c r="D130" s="94">
        <v>1440</v>
      </c>
      <c r="E130" s="87">
        <v>990.00000000000011</v>
      </c>
      <c r="F130" s="87">
        <v>945</v>
      </c>
    </row>
    <row r="131" spans="1:6">
      <c r="A131" s="188" t="s">
        <v>691</v>
      </c>
      <c r="B131" s="157" t="str">
        <f t="shared" si="11"/>
        <v>T-ZT23042T1E000FZ</v>
      </c>
      <c r="C131" s="157" t="s">
        <v>378</v>
      </c>
      <c r="D131" s="95">
        <v>1225</v>
      </c>
      <c r="E131" s="88">
        <v>842.1930000000001</v>
      </c>
      <c r="F131" s="88">
        <v>803.91150000000005</v>
      </c>
    </row>
    <row r="132" spans="1:6">
      <c r="A132" s="187" t="s">
        <v>692</v>
      </c>
      <c r="B132" s="155" t="str">
        <f t="shared" si="11"/>
        <v>T-ZT23042T1E200FZ</v>
      </c>
      <c r="C132" s="155" t="s">
        <v>379</v>
      </c>
      <c r="D132" s="94">
        <v>1320</v>
      </c>
      <c r="E132" s="87">
        <v>907.50000000000011</v>
      </c>
      <c r="F132" s="87">
        <v>866.25</v>
      </c>
    </row>
    <row r="133" spans="1:6">
      <c r="A133" s="188" t="s">
        <v>693</v>
      </c>
      <c r="B133" s="157" t="str">
        <f t="shared" si="11"/>
        <v>T-ZT23042T1EC00FZ</v>
      </c>
      <c r="C133" s="157" t="s">
        <v>384</v>
      </c>
      <c r="D133" s="95">
        <v>1590</v>
      </c>
      <c r="E133" s="88">
        <v>1093.125</v>
      </c>
      <c r="F133" s="88">
        <v>1043.4375</v>
      </c>
    </row>
    <row r="134" spans="1:6">
      <c r="A134" s="187" t="s">
        <v>694</v>
      </c>
      <c r="B134" s="155" t="str">
        <f t="shared" si="11"/>
        <v>T-ZT23042T2E000FZ</v>
      </c>
      <c r="C134" s="155" t="s">
        <v>380</v>
      </c>
      <c r="D134" s="94">
        <v>1500</v>
      </c>
      <c r="E134" s="87">
        <v>1031.25</v>
      </c>
      <c r="F134" s="87">
        <v>984.375</v>
      </c>
    </row>
    <row r="135" spans="1:6">
      <c r="A135" s="188" t="s">
        <v>695</v>
      </c>
      <c r="B135" s="157" t="str">
        <f t="shared" si="11"/>
        <v>T-ZT23042T2E200FZ</v>
      </c>
      <c r="C135" s="157" t="s">
        <v>381</v>
      </c>
      <c r="D135" s="95">
        <v>1595</v>
      </c>
      <c r="E135" s="88">
        <v>1096.568</v>
      </c>
      <c r="F135" s="88">
        <v>1046.7239999999999</v>
      </c>
    </row>
    <row r="136" spans="1:6">
      <c r="A136" s="187" t="s">
        <v>696</v>
      </c>
      <c r="B136" s="155" t="str">
        <f t="shared" si="11"/>
        <v>T-ZT23042T2EC00FZ</v>
      </c>
      <c r="C136" s="155" t="s">
        <v>385</v>
      </c>
      <c r="D136" s="94">
        <v>1865</v>
      </c>
      <c r="E136" s="87">
        <v>1292.4010000000003</v>
      </c>
      <c r="F136" s="87">
        <v>1233.6555000000001</v>
      </c>
    </row>
    <row r="137" spans="1:6">
      <c r="A137" s="188" t="s">
        <v>697</v>
      </c>
      <c r="B137" s="157" t="str">
        <f>"T-"&amp;SUBSTITUTE(A137,"-",)</f>
        <v>T-ZT23042T3E000FZ</v>
      </c>
      <c r="C137" s="157" t="s">
        <v>382</v>
      </c>
      <c r="D137" s="95">
        <v>1380</v>
      </c>
      <c r="E137" s="88">
        <v>948.75000000000011</v>
      </c>
      <c r="F137" s="88">
        <v>905.625</v>
      </c>
    </row>
    <row r="138" spans="1:6">
      <c r="A138" s="187" t="s">
        <v>698</v>
      </c>
      <c r="B138" s="155" t="str">
        <f>"T-"&amp;SUBSTITUTE(A138,"-",)</f>
        <v>T-ZT23042T3E200FZ</v>
      </c>
      <c r="C138" s="155" t="s">
        <v>383</v>
      </c>
      <c r="D138" s="94">
        <v>1475</v>
      </c>
      <c r="E138" s="87">
        <v>1014.0680000000001</v>
      </c>
      <c r="F138" s="87">
        <v>967.97400000000005</v>
      </c>
    </row>
    <row r="139" spans="1:6">
      <c r="A139" s="188" t="s">
        <v>699</v>
      </c>
      <c r="B139" s="157" t="str">
        <f>"T-"&amp;SUBSTITUTE(A139,"-",)</f>
        <v>T-ZT23042T3EC00FZ</v>
      </c>
      <c r="C139" s="157" t="s">
        <v>386</v>
      </c>
      <c r="D139" s="95">
        <v>1745</v>
      </c>
      <c r="E139" s="88">
        <v>1199.6930000000002</v>
      </c>
      <c r="F139" s="88">
        <v>1145.1615000000002</v>
      </c>
    </row>
    <row r="140" spans="1:6">
      <c r="A140" s="187"/>
      <c r="B140" s="155"/>
      <c r="C140" s="155"/>
      <c r="D140" s="94"/>
      <c r="E140" s="87"/>
      <c r="F140" s="87"/>
    </row>
    <row r="141" spans="1:6">
      <c r="A141" s="188" t="s">
        <v>700</v>
      </c>
      <c r="B141" s="157" t="str">
        <f t="shared" ref="B141:B148" si="12">"T-"&amp;SUBSTITUTE(A141,"-",)</f>
        <v>T-ZT23043D0E000FZ</v>
      </c>
      <c r="C141" s="157" t="s">
        <v>387</v>
      </c>
      <c r="D141" s="95">
        <v>1284</v>
      </c>
      <c r="E141" s="88">
        <v>883.4430000000001</v>
      </c>
      <c r="F141" s="88">
        <v>843.28650000000005</v>
      </c>
    </row>
    <row r="142" spans="1:6">
      <c r="A142" s="187" t="s">
        <v>701</v>
      </c>
      <c r="B142" s="155" t="str">
        <f t="shared" si="12"/>
        <v>T-ZT23043D0E200FZ</v>
      </c>
      <c r="C142" s="155" t="s">
        <v>388</v>
      </c>
      <c r="D142" s="94">
        <v>1380</v>
      </c>
      <c r="E142" s="87">
        <v>948.75000000000011</v>
      </c>
      <c r="F142" s="87">
        <v>905.625</v>
      </c>
    </row>
    <row r="143" spans="1:6">
      <c r="A143" s="188" t="s">
        <v>702</v>
      </c>
      <c r="B143" s="157" t="str">
        <f t="shared" si="12"/>
        <v>T-ZT23043D1E000FZ</v>
      </c>
      <c r="C143" s="157" t="s">
        <v>389</v>
      </c>
      <c r="D143" s="95">
        <v>1435</v>
      </c>
      <c r="E143" s="88">
        <v>994.42200000000003</v>
      </c>
      <c r="F143" s="88">
        <v>949.221</v>
      </c>
    </row>
    <row r="144" spans="1:6">
      <c r="A144" s="187" t="s">
        <v>703</v>
      </c>
      <c r="B144" s="155" t="str">
        <f t="shared" si="12"/>
        <v>T-ZT23043D1E200FZ</v>
      </c>
      <c r="C144" s="155" t="s">
        <v>390</v>
      </c>
      <c r="D144" s="94">
        <v>1530</v>
      </c>
      <c r="E144" s="87">
        <v>1051.875</v>
      </c>
      <c r="F144" s="87">
        <v>1004.0625</v>
      </c>
    </row>
    <row r="145" spans="1:6">
      <c r="A145" s="188" t="s">
        <v>704</v>
      </c>
      <c r="B145" s="157" t="str">
        <f t="shared" si="12"/>
        <v>T-ZT23043D2E000FZ</v>
      </c>
      <c r="C145" s="157" t="s">
        <v>391</v>
      </c>
      <c r="D145" s="95">
        <v>1710</v>
      </c>
      <c r="E145" s="88">
        <v>1184.9970000000001</v>
      </c>
      <c r="F145" s="88">
        <v>1131.1335000000001</v>
      </c>
    </row>
    <row r="146" spans="1:6">
      <c r="A146" s="187" t="s">
        <v>705</v>
      </c>
      <c r="B146" s="155" t="str">
        <f t="shared" si="12"/>
        <v>T-ZT23043D2E200FZ</v>
      </c>
      <c r="C146" s="155" t="s">
        <v>392</v>
      </c>
      <c r="D146" s="94">
        <v>1805</v>
      </c>
      <c r="E146" s="87">
        <v>1240.9430000000002</v>
      </c>
      <c r="F146" s="87">
        <v>1184.5365000000002</v>
      </c>
    </row>
    <row r="147" spans="1:6">
      <c r="A147" s="188" t="s">
        <v>706</v>
      </c>
      <c r="B147" s="157" t="str">
        <f t="shared" si="12"/>
        <v>T-ZT23043D3E000FZ</v>
      </c>
      <c r="C147" s="157" t="s">
        <v>393</v>
      </c>
      <c r="D147" s="95">
        <v>1590</v>
      </c>
      <c r="E147" s="88">
        <v>1093.125</v>
      </c>
      <c r="F147" s="88">
        <v>1043.4375</v>
      </c>
    </row>
    <row r="148" spans="1:6">
      <c r="A148" s="187" t="s">
        <v>707</v>
      </c>
      <c r="B148" s="155" t="str">
        <f t="shared" si="12"/>
        <v>T-ZT23043D3E200FZ</v>
      </c>
      <c r="C148" s="155" t="s">
        <v>394</v>
      </c>
      <c r="D148" s="94">
        <v>1685</v>
      </c>
      <c r="E148" s="87">
        <v>1158.4430000000002</v>
      </c>
      <c r="F148" s="87">
        <v>1105.7865000000002</v>
      </c>
    </row>
    <row r="149" spans="1:6">
      <c r="A149" s="188"/>
      <c r="B149" s="157"/>
      <c r="C149" s="157"/>
      <c r="D149" s="95"/>
      <c r="E149" s="88"/>
      <c r="F149" s="88"/>
    </row>
    <row r="150" spans="1:6">
      <c r="A150" s="187" t="s">
        <v>708</v>
      </c>
      <c r="B150" s="155" t="str">
        <f t="shared" ref="B150:B161" si="13">"T-"&amp;SUBSTITUTE(A150,"-",)</f>
        <v>T-ZT23043T0E000FZ</v>
      </c>
      <c r="C150" s="155" t="s">
        <v>395</v>
      </c>
      <c r="D150" s="94">
        <v>1375</v>
      </c>
      <c r="E150" s="87">
        <v>945.3180000000001</v>
      </c>
      <c r="F150" s="87">
        <v>902.34900000000005</v>
      </c>
    </row>
    <row r="151" spans="1:6">
      <c r="A151" s="188" t="s">
        <v>709</v>
      </c>
      <c r="B151" s="157" t="str">
        <f t="shared" si="13"/>
        <v>T-ZT23043T0E200FZ</v>
      </c>
      <c r="C151" s="157" t="s">
        <v>396</v>
      </c>
      <c r="D151" s="95">
        <v>1470</v>
      </c>
      <c r="E151" s="88">
        <v>1010.6250000000001</v>
      </c>
      <c r="F151" s="88">
        <v>964.6875</v>
      </c>
    </row>
    <row r="152" spans="1:6">
      <c r="A152" s="187" t="s">
        <v>710</v>
      </c>
      <c r="B152" s="155" t="str">
        <f t="shared" si="13"/>
        <v>T-ZT23043T0EC00FZ</v>
      </c>
      <c r="C152" s="155" t="s">
        <v>397</v>
      </c>
      <c r="D152" s="94">
        <v>1740</v>
      </c>
      <c r="E152" s="87">
        <v>1196.25</v>
      </c>
      <c r="F152" s="87">
        <v>1141.875</v>
      </c>
    </row>
    <row r="153" spans="1:6">
      <c r="A153" s="188" t="s">
        <v>711</v>
      </c>
      <c r="B153" s="157" t="str">
        <f t="shared" si="13"/>
        <v>T-ZT23043T1E000FZ</v>
      </c>
      <c r="C153" s="157" t="s">
        <v>398</v>
      </c>
      <c r="D153" s="95">
        <v>1525</v>
      </c>
      <c r="E153" s="88">
        <v>1048.443</v>
      </c>
      <c r="F153" s="88">
        <v>1000.7865</v>
      </c>
    </row>
    <row r="154" spans="1:6">
      <c r="A154" s="187" t="s">
        <v>712</v>
      </c>
      <c r="B154" s="155" t="str">
        <f t="shared" si="13"/>
        <v>T-ZT23043T1E200FZ</v>
      </c>
      <c r="C154" s="155" t="s">
        <v>399</v>
      </c>
      <c r="D154" s="94">
        <v>1620</v>
      </c>
      <c r="E154" s="87">
        <v>1113.75</v>
      </c>
      <c r="F154" s="87">
        <v>1063.125</v>
      </c>
    </row>
    <row r="155" spans="1:6">
      <c r="A155" s="188" t="s">
        <v>713</v>
      </c>
      <c r="B155" s="157" t="str">
        <f t="shared" si="13"/>
        <v>T-ZT23043T1EC00FZ</v>
      </c>
      <c r="C155" s="157" t="s">
        <v>400</v>
      </c>
      <c r="D155" s="95">
        <v>1890</v>
      </c>
      <c r="E155" s="88">
        <v>1299.375</v>
      </c>
      <c r="F155" s="88">
        <v>1240.3125</v>
      </c>
    </row>
    <row r="156" spans="1:6">
      <c r="A156" s="187" t="s">
        <v>714</v>
      </c>
      <c r="B156" s="155" t="str">
        <f t="shared" si="13"/>
        <v>T-ZT23043T2E000FZ</v>
      </c>
      <c r="C156" s="155" t="s">
        <v>401</v>
      </c>
      <c r="D156" s="94">
        <v>1800</v>
      </c>
      <c r="E156" s="87">
        <v>1237.5</v>
      </c>
      <c r="F156" s="87">
        <v>1181.25</v>
      </c>
    </row>
    <row r="157" spans="1:6">
      <c r="A157" s="188" t="s">
        <v>715</v>
      </c>
      <c r="B157" s="157" t="str">
        <f t="shared" si="13"/>
        <v>T-ZT23043T2E200FZ</v>
      </c>
      <c r="C157" s="157" t="s">
        <v>402</v>
      </c>
      <c r="D157" s="95">
        <v>1895</v>
      </c>
      <c r="E157" s="88">
        <v>1302.8180000000002</v>
      </c>
      <c r="F157" s="88">
        <v>1243.5990000000002</v>
      </c>
    </row>
    <row r="158" spans="1:6">
      <c r="A158" s="187" t="s">
        <v>716</v>
      </c>
      <c r="B158" s="155" t="str">
        <f t="shared" si="13"/>
        <v>T-ZT23043T2EC00FZ</v>
      </c>
      <c r="C158" s="155" t="s">
        <v>403</v>
      </c>
      <c r="D158" s="94">
        <v>2165</v>
      </c>
      <c r="E158" s="87">
        <v>1488.4430000000002</v>
      </c>
      <c r="F158" s="87">
        <v>1420.7865000000002</v>
      </c>
    </row>
    <row r="159" spans="1:6">
      <c r="A159" s="188" t="s">
        <v>717</v>
      </c>
      <c r="B159" s="157" t="str">
        <f t="shared" si="13"/>
        <v>T-ZT23043T3E000FZ</v>
      </c>
      <c r="C159" s="157" t="s">
        <v>404</v>
      </c>
      <c r="D159" s="95">
        <v>1680</v>
      </c>
      <c r="E159" s="88">
        <v>1155</v>
      </c>
      <c r="F159" s="88">
        <v>1102.5</v>
      </c>
    </row>
    <row r="160" spans="1:6">
      <c r="A160" s="187" t="s">
        <v>718</v>
      </c>
      <c r="B160" s="155" t="str">
        <f t="shared" si="13"/>
        <v>T-ZT23043T3E200FZ</v>
      </c>
      <c r="C160" s="155" t="s">
        <v>405</v>
      </c>
      <c r="D160" s="94">
        <v>1775</v>
      </c>
      <c r="E160" s="87">
        <v>1220.3180000000002</v>
      </c>
      <c r="F160" s="87">
        <v>1164.8490000000002</v>
      </c>
    </row>
    <row r="161" spans="1:6">
      <c r="A161" s="190" t="s">
        <v>719</v>
      </c>
      <c r="B161" s="186" t="str">
        <f t="shared" si="13"/>
        <v>T-ZT23043T3EC00FZ</v>
      </c>
      <c r="C161" s="186" t="s">
        <v>406</v>
      </c>
      <c r="D161" s="276">
        <v>2045</v>
      </c>
      <c r="E161" s="260">
        <v>1405.9430000000002</v>
      </c>
      <c r="F161" s="260">
        <v>1342.0365000000002</v>
      </c>
    </row>
    <row r="162" spans="1:6">
      <c r="A162" s="419" t="s">
        <v>407</v>
      </c>
      <c r="B162" s="419"/>
      <c r="C162" s="419"/>
      <c r="D162" s="419"/>
      <c r="E162" s="419"/>
      <c r="F162" s="351"/>
    </row>
    <row r="163" spans="1:6">
      <c r="A163" s="275"/>
      <c r="B163" s="275"/>
      <c r="C163" s="275"/>
      <c r="D163" s="275"/>
      <c r="E163" s="275"/>
      <c r="F163" s="275"/>
    </row>
    <row r="164" spans="1:6" ht="12.75">
      <c r="A164" s="416" t="s">
        <v>839</v>
      </c>
      <c r="B164" s="416"/>
      <c r="C164" s="416"/>
      <c r="D164" s="416"/>
      <c r="E164" s="416"/>
      <c r="F164" s="347"/>
    </row>
    <row r="165" spans="1:6">
      <c r="A165" s="116" t="s">
        <v>57</v>
      </c>
      <c r="B165" s="265" t="str">
        <f>"T-"&amp;A165</f>
        <v>T-P1037974-010</v>
      </c>
      <c r="C165" s="112" t="s">
        <v>577</v>
      </c>
      <c r="D165" s="118">
        <v>330.4</v>
      </c>
      <c r="E165" s="119">
        <v>264.32</v>
      </c>
      <c r="F165" s="119">
        <v>247.79999999999998</v>
      </c>
    </row>
    <row r="166" spans="1:6">
      <c r="A166" s="117" t="s">
        <v>58</v>
      </c>
      <c r="B166" s="266" t="str">
        <f>"T-"&amp;A166</f>
        <v>T-P1037974-011</v>
      </c>
      <c r="C166" s="114" t="s">
        <v>578</v>
      </c>
      <c r="D166" s="120">
        <v>442.4</v>
      </c>
      <c r="E166" s="121">
        <v>353.92</v>
      </c>
      <c r="F166" s="121">
        <v>331.79999999999995</v>
      </c>
    </row>
    <row r="167" spans="1:6">
      <c r="A167" s="116" t="s">
        <v>55</v>
      </c>
      <c r="B167" s="265" t="str">
        <f>"T-"&amp;A167</f>
        <v>T-P1037974-005</v>
      </c>
      <c r="C167" s="112" t="s">
        <v>579</v>
      </c>
      <c r="D167" s="118">
        <v>442.4</v>
      </c>
      <c r="E167" s="119">
        <v>353.92</v>
      </c>
      <c r="F167" s="119">
        <v>331.79999999999995</v>
      </c>
    </row>
    <row r="168" spans="1:6">
      <c r="A168" s="115" t="s">
        <v>56</v>
      </c>
      <c r="B168" s="269" t="str">
        <f>"T-"&amp;A168</f>
        <v>T-P1037974-006</v>
      </c>
      <c r="C168" s="110" t="s">
        <v>580</v>
      </c>
      <c r="D168" s="122">
        <v>330.4</v>
      </c>
      <c r="E168" s="123">
        <v>264.32</v>
      </c>
      <c r="F168" s="123">
        <v>247.79999999999998</v>
      </c>
    </row>
    <row r="169" spans="1:6">
      <c r="A169" s="261"/>
      <c r="B169" s="261"/>
      <c r="C169" s="261"/>
      <c r="D169" s="272"/>
      <c r="E169" s="261"/>
      <c r="F169" s="261"/>
    </row>
  </sheetData>
  <mergeCells count="16">
    <mergeCell ref="A164:E164"/>
    <mergeCell ref="A2:E2"/>
    <mergeCell ref="A93:E93"/>
    <mergeCell ref="A104:E104"/>
    <mergeCell ref="A106:E106"/>
    <mergeCell ref="A114:E114"/>
    <mergeCell ref="A162:E162"/>
    <mergeCell ref="A21:E21"/>
    <mergeCell ref="A23:E23"/>
    <mergeCell ref="A32:E32"/>
    <mergeCell ref="A44:E44"/>
    <mergeCell ref="A46:E46"/>
    <mergeCell ref="A53:F53"/>
    <mergeCell ref="A71:F71"/>
    <mergeCell ref="A76:F76"/>
    <mergeCell ref="A87:F87"/>
  </mergeCells>
  <pageMargins left="0.78740157480314965" right="0.39370078740157483" top="0.98425196850393704" bottom="0.98425196850393704" header="0.51181102362204722" footer="0.31496062992125984"/>
  <pageSetup paperSize="9" orientation="portrait" r:id="rId1"/>
  <headerFooter>
    <oddHeader>&amp;C&amp;"Arial,Pogrubiony"&amp;16&amp;A&amp;R&amp;"Impact,Normalny"&amp;24&amp;K03+038&amp;G</oddHeader>
    <oddFooter>&amp;F</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20"/>
  <dimension ref="A1:H274"/>
  <sheetViews>
    <sheetView topLeftCell="C15" zoomScaleNormal="100" workbookViewId="0">
      <selection activeCell="D242" sqref="D242"/>
    </sheetView>
  </sheetViews>
  <sheetFormatPr defaultRowHeight="11.25"/>
  <cols>
    <col min="1" max="1" width="17.140625" style="20" customWidth="1"/>
    <col min="2" max="2" width="16.7109375" style="20" bestFit="1" customWidth="1"/>
    <col min="3" max="3" width="90.85546875" style="20" bestFit="1" customWidth="1"/>
    <col min="4" max="4" width="11.42578125" style="20" customWidth="1"/>
    <col min="5" max="5" width="10.7109375" style="20" bestFit="1" customWidth="1"/>
    <col min="6" max="6" width="10.85546875" style="20" bestFit="1" customWidth="1"/>
    <col min="7" max="7" width="10.5703125" style="20" customWidth="1"/>
    <col min="8" max="255" width="9.140625" style="20"/>
    <col min="256" max="256" width="23.28515625" style="20" customWidth="1"/>
    <col min="257" max="257" width="36.140625" style="20" customWidth="1"/>
    <col min="258" max="258" width="12.7109375" style="20" customWidth="1"/>
    <col min="259" max="259" width="12.5703125" style="20" customWidth="1"/>
    <col min="260" max="511" width="9.140625" style="20"/>
    <col min="512" max="512" width="23.28515625" style="20" customWidth="1"/>
    <col min="513" max="513" width="36.140625" style="20" customWidth="1"/>
    <col min="514" max="514" width="12.7109375" style="20" customWidth="1"/>
    <col min="515" max="515" width="12.5703125" style="20" customWidth="1"/>
    <col min="516" max="767" width="9.140625" style="20"/>
    <col min="768" max="768" width="23.28515625" style="20" customWidth="1"/>
    <col min="769" max="769" width="36.140625" style="20" customWidth="1"/>
    <col min="770" max="770" width="12.7109375" style="20" customWidth="1"/>
    <col min="771" max="771" width="12.5703125" style="20" customWidth="1"/>
    <col min="772" max="1023" width="9.140625" style="20"/>
    <col min="1024" max="1024" width="23.28515625" style="20" customWidth="1"/>
    <col min="1025" max="1025" width="36.140625" style="20" customWidth="1"/>
    <col min="1026" max="1026" width="12.7109375" style="20" customWidth="1"/>
    <col min="1027" max="1027" width="12.5703125" style="20" customWidth="1"/>
    <col min="1028" max="1279" width="9.140625" style="20"/>
    <col min="1280" max="1280" width="23.28515625" style="20" customWidth="1"/>
    <col min="1281" max="1281" width="36.140625" style="20" customWidth="1"/>
    <col min="1282" max="1282" width="12.7109375" style="20" customWidth="1"/>
    <col min="1283" max="1283" width="12.5703125" style="20" customWidth="1"/>
    <col min="1284" max="1535" width="9.140625" style="20"/>
    <col min="1536" max="1536" width="23.28515625" style="20" customWidth="1"/>
    <col min="1537" max="1537" width="36.140625" style="20" customWidth="1"/>
    <col min="1538" max="1538" width="12.7109375" style="20" customWidth="1"/>
    <col min="1539" max="1539" width="12.5703125" style="20" customWidth="1"/>
    <col min="1540" max="1791" width="9.140625" style="20"/>
    <col min="1792" max="1792" width="23.28515625" style="20" customWidth="1"/>
    <col min="1793" max="1793" width="36.140625" style="20" customWidth="1"/>
    <col min="1794" max="1794" width="12.7109375" style="20" customWidth="1"/>
    <col min="1795" max="1795" width="12.5703125" style="20" customWidth="1"/>
    <col min="1796" max="2047" width="9.140625" style="20"/>
    <col min="2048" max="2048" width="23.28515625" style="20" customWidth="1"/>
    <col min="2049" max="2049" width="36.140625" style="20" customWidth="1"/>
    <col min="2050" max="2050" width="12.7109375" style="20" customWidth="1"/>
    <col min="2051" max="2051" width="12.5703125" style="20" customWidth="1"/>
    <col min="2052" max="2303" width="9.140625" style="20"/>
    <col min="2304" max="2304" width="23.28515625" style="20" customWidth="1"/>
    <col min="2305" max="2305" width="36.140625" style="20" customWidth="1"/>
    <col min="2306" max="2306" width="12.7109375" style="20" customWidth="1"/>
    <col min="2307" max="2307" width="12.5703125" style="20" customWidth="1"/>
    <col min="2308" max="2559" width="9.140625" style="20"/>
    <col min="2560" max="2560" width="23.28515625" style="20" customWidth="1"/>
    <col min="2561" max="2561" width="36.140625" style="20" customWidth="1"/>
    <col min="2562" max="2562" width="12.7109375" style="20" customWidth="1"/>
    <col min="2563" max="2563" width="12.5703125" style="20" customWidth="1"/>
    <col min="2564" max="2815" width="9.140625" style="20"/>
    <col min="2816" max="2816" width="23.28515625" style="20" customWidth="1"/>
    <col min="2817" max="2817" width="36.140625" style="20" customWidth="1"/>
    <col min="2818" max="2818" width="12.7109375" style="20" customWidth="1"/>
    <col min="2819" max="2819" width="12.5703125" style="20" customWidth="1"/>
    <col min="2820" max="3071" width="9.140625" style="20"/>
    <col min="3072" max="3072" width="23.28515625" style="20" customWidth="1"/>
    <col min="3073" max="3073" width="36.140625" style="20" customWidth="1"/>
    <col min="3074" max="3074" width="12.7109375" style="20" customWidth="1"/>
    <col min="3075" max="3075" width="12.5703125" style="20" customWidth="1"/>
    <col min="3076" max="3327" width="9.140625" style="20"/>
    <col min="3328" max="3328" width="23.28515625" style="20" customWidth="1"/>
    <col min="3329" max="3329" width="36.140625" style="20" customWidth="1"/>
    <col min="3330" max="3330" width="12.7109375" style="20" customWidth="1"/>
    <col min="3331" max="3331" width="12.5703125" style="20" customWidth="1"/>
    <col min="3332" max="3583" width="9.140625" style="20"/>
    <col min="3584" max="3584" width="23.28515625" style="20" customWidth="1"/>
    <col min="3585" max="3585" width="36.140625" style="20" customWidth="1"/>
    <col min="3586" max="3586" width="12.7109375" style="20" customWidth="1"/>
    <col min="3587" max="3587" width="12.5703125" style="20" customWidth="1"/>
    <col min="3588" max="3839" width="9.140625" style="20"/>
    <col min="3840" max="3840" width="23.28515625" style="20" customWidth="1"/>
    <col min="3841" max="3841" width="36.140625" style="20" customWidth="1"/>
    <col min="3842" max="3842" width="12.7109375" style="20" customWidth="1"/>
    <col min="3843" max="3843" width="12.5703125" style="20" customWidth="1"/>
    <col min="3844" max="4095" width="9.140625" style="20"/>
    <col min="4096" max="4096" width="23.28515625" style="20" customWidth="1"/>
    <col min="4097" max="4097" width="36.140625" style="20" customWidth="1"/>
    <col min="4098" max="4098" width="12.7109375" style="20" customWidth="1"/>
    <col min="4099" max="4099" width="12.5703125" style="20" customWidth="1"/>
    <col min="4100" max="4351" width="9.140625" style="20"/>
    <col min="4352" max="4352" width="23.28515625" style="20" customWidth="1"/>
    <col min="4353" max="4353" width="36.140625" style="20" customWidth="1"/>
    <col min="4354" max="4354" width="12.7109375" style="20" customWidth="1"/>
    <col min="4355" max="4355" width="12.5703125" style="20" customWidth="1"/>
    <col min="4356" max="4607" width="9.140625" style="20"/>
    <col min="4608" max="4608" width="23.28515625" style="20" customWidth="1"/>
    <col min="4609" max="4609" width="36.140625" style="20" customWidth="1"/>
    <col min="4610" max="4610" width="12.7109375" style="20" customWidth="1"/>
    <col min="4611" max="4611" width="12.5703125" style="20" customWidth="1"/>
    <col min="4612" max="4863" width="9.140625" style="20"/>
    <col min="4864" max="4864" width="23.28515625" style="20" customWidth="1"/>
    <col min="4865" max="4865" width="36.140625" style="20" customWidth="1"/>
    <col min="4866" max="4866" width="12.7109375" style="20" customWidth="1"/>
    <col min="4867" max="4867" width="12.5703125" style="20" customWidth="1"/>
    <col min="4868" max="5119" width="9.140625" style="20"/>
    <col min="5120" max="5120" width="23.28515625" style="20" customWidth="1"/>
    <col min="5121" max="5121" width="36.140625" style="20" customWidth="1"/>
    <col min="5122" max="5122" width="12.7109375" style="20" customWidth="1"/>
    <col min="5123" max="5123" width="12.5703125" style="20" customWidth="1"/>
    <col min="5124" max="5375" width="9.140625" style="20"/>
    <col min="5376" max="5376" width="23.28515625" style="20" customWidth="1"/>
    <col min="5377" max="5377" width="36.140625" style="20" customWidth="1"/>
    <col min="5378" max="5378" width="12.7109375" style="20" customWidth="1"/>
    <col min="5379" max="5379" width="12.5703125" style="20" customWidth="1"/>
    <col min="5380" max="5631" width="9.140625" style="20"/>
    <col min="5632" max="5632" width="23.28515625" style="20" customWidth="1"/>
    <col min="5633" max="5633" width="36.140625" style="20" customWidth="1"/>
    <col min="5634" max="5634" width="12.7109375" style="20" customWidth="1"/>
    <col min="5635" max="5635" width="12.5703125" style="20" customWidth="1"/>
    <col min="5636" max="5887" width="9.140625" style="20"/>
    <col min="5888" max="5888" width="23.28515625" style="20" customWidth="1"/>
    <col min="5889" max="5889" width="36.140625" style="20" customWidth="1"/>
    <col min="5890" max="5890" width="12.7109375" style="20" customWidth="1"/>
    <col min="5891" max="5891" width="12.5703125" style="20" customWidth="1"/>
    <col min="5892" max="6143" width="9.140625" style="20"/>
    <col min="6144" max="6144" width="23.28515625" style="20" customWidth="1"/>
    <col min="6145" max="6145" width="36.140625" style="20" customWidth="1"/>
    <col min="6146" max="6146" width="12.7109375" style="20" customWidth="1"/>
    <col min="6147" max="6147" width="12.5703125" style="20" customWidth="1"/>
    <col min="6148" max="6399" width="9.140625" style="20"/>
    <col min="6400" max="6400" width="23.28515625" style="20" customWidth="1"/>
    <col min="6401" max="6401" width="36.140625" style="20" customWidth="1"/>
    <col min="6402" max="6402" width="12.7109375" style="20" customWidth="1"/>
    <col min="6403" max="6403" width="12.5703125" style="20" customWidth="1"/>
    <col min="6404" max="6655" width="9.140625" style="20"/>
    <col min="6656" max="6656" width="23.28515625" style="20" customWidth="1"/>
    <col min="6657" max="6657" width="36.140625" style="20" customWidth="1"/>
    <col min="6658" max="6658" width="12.7109375" style="20" customWidth="1"/>
    <col min="6659" max="6659" width="12.5703125" style="20" customWidth="1"/>
    <col min="6660" max="6911" width="9.140625" style="20"/>
    <col min="6912" max="6912" width="23.28515625" style="20" customWidth="1"/>
    <col min="6913" max="6913" width="36.140625" style="20" customWidth="1"/>
    <col min="6914" max="6914" width="12.7109375" style="20" customWidth="1"/>
    <col min="6915" max="6915" width="12.5703125" style="20" customWidth="1"/>
    <col min="6916" max="7167" width="9.140625" style="20"/>
    <col min="7168" max="7168" width="23.28515625" style="20" customWidth="1"/>
    <col min="7169" max="7169" width="36.140625" style="20" customWidth="1"/>
    <col min="7170" max="7170" width="12.7109375" style="20" customWidth="1"/>
    <col min="7171" max="7171" width="12.5703125" style="20" customWidth="1"/>
    <col min="7172" max="7423" width="9.140625" style="20"/>
    <col min="7424" max="7424" width="23.28515625" style="20" customWidth="1"/>
    <col min="7425" max="7425" width="36.140625" style="20" customWidth="1"/>
    <col min="7426" max="7426" width="12.7109375" style="20" customWidth="1"/>
    <col min="7427" max="7427" width="12.5703125" style="20" customWidth="1"/>
    <col min="7428" max="7679" width="9.140625" style="20"/>
    <col min="7680" max="7680" width="23.28515625" style="20" customWidth="1"/>
    <col min="7681" max="7681" width="36.140625" style="20" customWidth="1"/>
    <col min="7682" max="7682" width="12.7109375" style="20" customWidth="1"/>
    <col min="7683" max="7683" width="12.5703125" style="20" customWidth="1"/>
    <col min="7684" max="7935" width="9.140625" style="20"/>
    <col min="7936" max="7936" width="23.28515625" style="20" customWidth="1"/>
    <col min="7937" max="7937" width="36.140625" style="20" customWidth="1"/>
    <col min="7938" max="7938" width="12.7109375" style="20" customWidth="1"/>
    <col min="7939" max="7939" width="12.5703125" style="20" customWidth="1"/>
    <col min="7940" max="8191" width="9.140625" style="20"/>
    <col min="8192" max="8192" width="23.28515625" style="20" customWidth="1"/>
    <col min="8193" max="8193" width="36.140625" style="20" customWidth="1"/>
    <col min="8194" max="8194" width="12.7109375" style="20" customWidth="1"/>
    <col min="8195" max="8195" width="12.5703125" style="20" customWidth="1"/>
    <col min="8196" max="8447" width="9.140625" style="20"/>
    <col min="8448" max="8448" width="23.28515625" style="20" customWidth="1"/>
    <col min="8449" max="8449" width="36.140625" style="20" customWidth="1"/>
    <col min="8450" max="8450" width="12.7109375" style="20" customWidth="1"/>
    <col min="8451" max="8451" width="12.5703125" style="20" customWidth="1"/>
    <col min="8452" max="8703" width="9.140625" style="20"/>
    <col min="8704" max="8704" width="23.28515625" style="20" customWidth="1"/>
    <col min="8705" max="8705" width="36.140625" style="20" customWidth="1"/>
    <col min="8706" max="8706" width="12.7109375" style="20" customWidth="1"/>
    <col min="8707" max="8707" width="12.5703125" style="20" customWidth="1"/>
    <col min="8708" max="8959" width="9.140625" style="20"/>
    <col min="8960" max="8960" width="23.28515625" style="20" customWidth="1"/>
    <col min="8961" max="8961" width="36.140625" style="20" customWidth="1"/>
    <col min="8962" max="8962" width="12.7109375" style="20" customWidth="1"/>
    <col min="8963" max="8963" width="12.5703125" style="20" customWidth="1"/>
    <col min="8964" max="9215" width="9.140625" style="20"/>
    <col min="9216" max="9216" width="23.28515625" style="20" customWidth="1"/>
    <col min="9217" max="9217" width="36.140625" style="20" customWidth="1"/>
    <col min="9218" max="9218" width="12.7109375" style="20" customWidth="1"/>
    <col min="9219" max="9219" width="12.5703125" style="20" customWidth="1"/>
    <col min="9220" max="9471" width="9.140625" style="20"/>
    <col min="9472" max="9472" width="23.28515625" style="20" customWidth="1"/>
    <col min="9473" max="9473" width="36.140625" style="20" customWidth="1"/>
    <col min="9474" max="9474" width="12.7109375" style="20" customWidth="1"/>
    <col min="9475" max="9475" width="12.5703125" style="20" customWidth="1"/>
    <col min="9476" max="9727" width="9.140625" style="20"/>
    <col min="9728" max="9728" width="23.28515625" style="20" customWidth="1"/>
    <col min="9729" max="9729" width="36.140625" style="20" customWidth="1"/>
    <col min="9730" max="9730" width="12.7109375" style="20" customWidth="1"/>
    <col min="9731" max="9731" width="12.5703125" style="20" customWidth="1"/>
    <col min="9732" max="9983" width="9.140625" style="20"/>
    <col min="9984" max="9984" width="23.28515625" style="20" customWidth="1"/>
    <col min="9985" max="9985" width="36.140625" style="20" customWidth="1"/>
    <col min="9986" max="9986" width="12.7109375" style="20" customWidth="1"/>
    <col min="9987" max="9987" width="12.5703125" style="20" customWidth="1"/>
    <col min="9988" max="10239" width="9.140625" style="20"/>
    <col min="10240" max="10240" width="23.28515625" style="20" customWidth="1"/>
    <col min="10241" max="10241" width="36.140625" style="20" customWidth="1"/>
    <col min="10242" max="10242" width="12.7109375" style="20" customWidth="1"/>
    <col min="10243" max="10243" width="12.5703125" style="20" customWidth="1"/>
    <col min="10244" max="10495" width="9.140625" style="20"/>
    <col min="10496" max="10496" width="23.28515625" style="20" customWidth="1"/>
    <col min="10497" max="10497" width="36.140625" style="20" customWidth="1"/>
    <col min="10498" max="10498" width="12.7109375" style="20" customWidth="1"/>
    <col min="10499" max="10499" width="12.5703125" style="20" customWidth="1"/>
    <col min="10500" max="10751" width="9.140625" style="20"/>
    <col min="10752" max="10752" width="23.28515625" style="20" customWidth="1"/>
    <col min="10753" max="10753" width="36.140625" style="20" customWidth="1"/>
    <col min="10754" max="10754" width="12.7109375" style="20" customWidth="1"/>
    <col min="10755" max="10755" width="12.5703125" style="20" customWidth="1"/>
    <col min="10756" max="11007" width="9.140625" style="20"/>
    <col min="11008" max="11008" width="23.28515625" style="20" customWidth="1"/>
    <col min="11009" max="11009" width="36.140625" style="20" customWidth="1"/>
    <col min="11010" max="11010" width="12.7109375" style="20" customWidth="1"/>
    <col min="11011" max="11011" width="12.5703125" style="20" customWidth="1"/>
    <col min="11012" max="11263" width="9.140625" style="20"/>
    <col min="11264" max="11264" width="23.28515625" style="20" customWidth="1"/>
    <col min="11265" max="11265" width="36.140625" style="20" customWidth="1"/>
    <col min="11266" max="11266" width="12.7109375" style="20" customWidth="1"/>
    <col min="11267" max="11267" width="12.5703125" style="20" customWidth="1"/>
    <col min="11268" max="11519" width="9.140625" style="20"/>
    <col min="11520" max="11520" width="23.28515625" style="20" customWidth="1"/>
    <col min="11521" max="11521" width="36.140625" style="20" customWidth="1"/>
    <col min="11522" max="11522" width="12.7109375" style="20" customWidth="1"/>
    <col min="11523" max="11523" width="12.5703125" style="20" customWidth="1"/>
    <col min="11524" max="11775" width="9.140625" style="20"/>
    <col min="11776" max="11776" width="23.28515625" style="20" customWidth="1"/>
    <col min="11777" max="11777" width="36.140625" style="20" customWidth="1"/>
    <col min="11778" max="11778" width="12.7109375" style="20" customWidth="1"/>
    <col min="11779" max="11779" width="12.5703125" style="20" customWidth="1"/>
    <col min="11780" max="12031" width="9.140625" style="20"/>
    <col min="12032" max="12032" width="23.28515625" style="20" customWidth="1"/>
    <col min="12033" max="12033" width="36.140625" style="20" customWidth="1"/>
    <col min="12034" max="12034" width="12.7109375" style="20" customWidth="1"/>
    <col min="12035" max="12035" width="12.5703125" style="20" customWidth="1"/>
    <col min="12036" max="12287" width="9.140625" style="20"/>
    <col min="12288" max="12288" width="23.28515625" style="20" customWidth="1"/>
    <col min="12289" max="12289" width="36.140625" style="20" customWidth="1"/>
    <col min="12290" max="12290" width="12.7109375" style="20" customWidth="1"/>
    <col min="12291" max="12291" width="12.5703125" style="20" customWidth="1"/>
    <col min="12292" max="12543" width="9.140625" style="20"/>
    <col min="12544" max="12544" width="23.28515625" style="20" customWidth="1"/>
    <col min="12545" max="12545" width="36.140625" style="20" customWidth="1"/>
    <col min="12546" max="12546" width="12.7109375" style="20" customWidth="1"/>
    <col min="12547" max="12547" width="12.5703125" style="20" customWidth="1"/>
    <col min="12548" max="12799" width="9.140625" style="20"/>
    <col min="12800" max="12800" width="23.28515625" style="20" customWidth="1"/>
    <col min="12801" max="12801" width="36.140625" style="20" customWidth="1"/>
    <col min="12802" max="12802" width="12.7109375" style="20" customWidth="1"/>
    <col min="12803" max="12803" width="12.5703125" style="20" customWidth="1"/>
    <col min="12804" max="13055" width="9.140625" style="20"/>
    <col min="13056" max="13056" width="23.28515625" style="20" customWidth="1"/>
    <col min="13057" max="13057" width="36.140625" style="20" customWidth="1"/>
    <col min="13058" max="13058" width="12.7109375" style="20" customWidth="1"/>
    <col min="13059" max="13059" width="12.5703125" style="20" customWidth="1"/>
    <col min="13060" max="13311" width="9.140625" style="20"/>
    <col min="13312" max="13312" width="23.28515625" style="20" customWidth="1"/>
    <col min="13313" max="13313" width="36.140625" style="20" customWidth="1"/>
    <col min="13314" max="13314" width="12.7109375" style="20" customWidth="1"/>
    <col min="13315" max="13315" width="12.5703125" style="20" customWidth="1"/>
    <col min="13316" max="13567" width="9.140625" style="20"/>
    <col min="13568" max="13568" width="23.28515625" style="20" customWidth="1"/>
    <col min="13569" max="13569" width="36.140625" style="20" customWidth="1"/>
    <col min="13570" max="13570" width="12.7109375" style="20" customWidth="1"/>
    <col min="13571" max="13571" width="12.5703125" style="20" customWidth="1"/>
    <col min="13572" max="13823" width="9.140625" style="20"/>
    <col min="13824" max="13824" width="23.28515625" style="20" customWidth="1"/>
    <col min="13825" max="13825" width="36.140625" style="20" customWidth="1"/>
    <col min="13826" max="13826" width="12.7109375" style="20" customWidth="1"/>
    <col min="13827" max="13827" width="12.5703125" style="20" customWidth="1"/>
    <col min="13828" max="14079" width="9.140625" style="20"/>
    <col min="14080" max="14080" width="23.28515625" style="20" customWidth="1"/>
    <col min="14081" max="14081" width="36.140625" style="20" customWidth="1"/>
    <col min="14082" max="14082" width="12.7109375" style="20" customWidth="1"/>
    <col min="14083" max="14083" width="12.5703125" style="20" customWidth="1"/>
    <col min="14084" max="14335" width="9.140625" style="20"/>
    <col min="14336" max="14336" width="23.28515625" style="20" customWidth="1"/>
    <col min="14337" max="14337" width="36.140625" style="20" customWidth="1"/>
    <col min="14338" max="14338" width="12.7109375" style="20" customWidth="1"/>
    <col min="14339" max="14339" width="12.5703125" style="20" customWidth="1"/>
    <col min="14340" max="14591" width="9.140625" style="20"/>
    <col min="14592" max="14592" width="23.28515625" style="20" customWidth="1"/>
    <col min="14593" max="14593" width="36.140625" style="20" customWidth="1"/>
    <col min="14594" max="14594" width="12.7109375" style="20" customWidth="1"/>
    <col min="14595" max="14595" width="12.5703125" style="20" customWidth="1"/>
    <col min="14596" max="14847" width="9.140625" style="20"/>
    <col min="14848" max="14848" width="23.28515625" style="20" customWidth="1"/>
    <col min="14849" max="14849" width="36.140625" style="20" customWidth="1"/>
    <col min="14850" max="14850" width="12.7109375" style="20" customWidth="1"/>
    <col min="14851" max="14851" width="12.5703125" style="20" customWidth="1"/>
    <col min="14852" max="15103" width="9.140625" style="20"/>
    <col min="15104" max="15104" width="23.28515625" style="20" customWidth="1"/>
    <col min="15105" max="15105" width="36.140625" style="20" customWidth="1"/>
    <col min="15106" max="15106" width="12.7109375" style="20" customWidth="1"/>
    <col min="15107" max="15107" width="12.5703125" style="20" customWidth="1"/>
    <col min="15108" max="15359" width="9.140625" style="20"/>
    <col min="15360" max="15360" width="23.28515625" style="20" customWidth="1"/>
    <col min="15361" max="15361" width="36.140625" style="20" customWidth="1"/>
    <col min="15362" max="15362" width="12.7109375" style="20" customWidth="1"/>
    <col min="15363" max="15363" width="12.5703125" style="20" customWidth="1"/>
    <col min="15364" max="15615" width="9.140625" style="20"/>
    <col min="15616" max="15616" width="23.28515625" style="20" customWidth="1"/>
    <col min="15617" max="15617" width="36.140625" style="20" customWidth="1"/>
    <col min="15618" max="15618" width="12.7109375" style="20" customWidth="1"/>
    <col min="15619" max="15619" width="12.5703125" style="20" customWidth="1"/>
    <col min="15620" max="15871" width="9.140625" style="20"/>
    <col min="15872" max="15872" width="23.28515625" style="20" customWidth="1"/>
    <col min="15873" max="15873" width="36.140625" style="20" customWidth="1"/>
    <col min="15874" max="15874" width="12.7109375" style="20" customWidth="1"/>
    <col min="15875" max="15875" width="12.5703125" style="20" customWidth="1"/>
    <col min="15876" max="16127" width="9.140625" style="20"/>
    <col min="16128" max="16128" width="23.28515625" style="20" customWidth="1"/>
    <col min="16129" max="16129" width="36.140625" style="20" customWidth="1"/>
    <col min="16130" max="16130" width="12.7109375" style="20" customWidth="1"/>
    <col min="16131" max="16131" width="12.5703125" style="20" customWidth="1"/>
    <col min="16132" max="16384" width="9.140625" style="20"/>
  </cols>
  <sheetData>
    <row r="1" spans="1:6" s="97" customFormat="1" ht="12.75">
      <c r="A1" s="421" t="s">
        <v>1806</v>
      </c>
      <c r="B1" s="421"/>
      <c r="C1" s="421"/>
      <c r="D1" s="421"/>
      <c r="E1" s="421"/>
      <c r="F1" s="421"/>
    </row>
    <row r="2" spans="1:6" s="97" customFormat="1" ht="22.5">
      <c r="A2" s="185" t="s">
        <v>836</v>
      </c>
      <c r="B2" s="153" t="s">
        <v>344</v>
      </c>
      <c r="C2" s="153" t="s">
        <v>758</v>
      </c>
      <c r="D2" s="100" t="s">
        <v>759</v>
      </c>
      <c r="E2" s="100" t="s">
        <v>771</v>
      </c>
      <c r="F2" s="101" t="s">
        <v>772</v>
      </c>
    </row>
    <row r="3" spans="1:6">
      <c r="A3" s="187" t="s">
        <v>1807</v>
      </c>
      <c r="B3" s="364" t="str">
        <f t="shared" ref="B3:B7" si="0">"T-"&amp;SUBSTITUTE(A3,"-",)</f>
        <v>T-ZD22042D0EG00EZ</v>
      </c>
      <c r="C3" s="187" t="s">
        <v>1808</v>
      </c>
      <c r="D3" s="94">
        <v>215</v>
      </c>
      <c r="E3" s="87">
        <v>203.39000000000001</v>
      </c>
      <c r="F3" s="87">
        <v>194.14500000000001</v>
      </c>
    </row>
    <row r="4" spans="1:6" s="102" customFormat="1">
      <c r="A4" s="188" t="s">
        <v>1809</v>
      </c>
      <c r="B4" s="227" t="str">
        <f t="shared" si="0"/>
        <v>T-ZD22042D1EG00EZ</v>
      </c>
      <c r="C4" s="188" t="s">
        <v>1810</v>
      </c>
      <c r="D4" s="95">
        <v>244</v>
      </c>
      <c r="E4" s="88">
        <v>230.82400000000001</v>
      </c>
      <c r="F4" s="88">
        <v>220.33200000000002</v>
      </c>
    </row>
    <row r="5" spans="1:6" s="19" customFormat="1" ht="11.25" customHeight="1">
      <c r="A5" s="187"/>
      <c r="B5" s="364"/>
      <c r="C5" s="187"/>
      <c r="D5" s="94"/>
      <c r="E5" s="87"/>
      <c r="F5" s="87"/>
    </row>
    <row r="6" spans="1:6" s="19" customFormat="1" ht="11.25" customHeight="1">
      <c r="A6" s="188" t="s">
        <v>1811</v>
      </c>
      <c r="B6" s="227" t="str">
        <f t="shared" si="0"/>
        <v>T-ZD22042T0EG00EZ</v>
      </c>
      <c r="C6" s="188" t="s">
        <v>1812</v>
      </c>
      <c r="D6" s="95">
        <v>264</v>
      </c>
      <c r="E6" s="88">
        <v>249.744</v>
      </c>
      <c r="F6" s="88">
        <v>238.392</v>
      </c>
    </row>
    <row r="7" spans="1:6" s="19" customFormat="1" ht="11.25" customHeight="1">
      <c r="A7" s="187" t="s">
        <v>1813</v>
      </c>
      <c r="B7" s="364" t="str">
        <f t="shared" si="0"/>
        <v>T-ZD22042T1EG00EZ</v>
      </c>
      <c r="C7" s="187" t="s">
        <v>1814</v>
      </c>
      <c r="D7" s="94">
        <v>292</v>
      </c>
      <c r="E7" s="87">
        <v>276.23200000000003</v>
      </c>
      <c r="F7" s="87">
        <v>263.67599999999999</v>
      </c>
    </row>
    <row r="8" spans="1:6" s="19" customFormat="1" ht="11.25" customHeight="1">
      <c r="A8" s="241"/>
      <c r="B8" s="234"/>
      <c r="C8" s="241"/>
      <c r="D8" s="365"/>
      <c r="E8" s="237"/>
      <c r="F8" s="237"/>
    </row>
    <row r="9" spans="1:6" s="19" customFormat="1" ht="11.25" customHeight="1">
      <c r="A9" s="416" t="s">
        <v>1320</v>
      </c>
      <c r="B9" s="416"/>
      <c r="C9" s="416"/>
      <c r="D9" s="416"/>
      <c r="E9" s="416"/>
      <c r="F9" s="416"/>
    </row>
    <row r="10" spans="1:6" ht="11.25" customHeight="1">
      <c r="A10" s="291" t="s">
        <v>1815</v>
      </c>
      <c r="B10" s="366" t="str">
        <f t="shared" ref="B10:B11" si="1">"T-"&amp;A10</f>
        <v>T-P1080383-700</v>
      </c>
      <c r="C10" s="112" t="s">
        <v>1816</v>
      </c>
      <c r="D10" s="292">
        <v>18</v>
      </c>
      <c r="E10" s="119">
        <v>14.4</v>
      </c>
      <c r="F10" s="119">
        <v>13.5</v>
      </c>
    </row>
    <row r="11" spans="1:6" s="19" customFormat="1" ht="11.25" customHeight="1">
      <c r="A11" s="293" t="s">
        <v>1817</v>
      </c>
      <c r="B11" s="294" t="str">
        <f t="shared" si="1"/>
        <v>T-P1080383-703</v>
      </c>
      <c r="C11" s="114" t="s">
        <v>1818</v>
      </c>
      <c r="D11" s="295">
        <v>18</v>
      </c>
      <c r="E11" s="121">
        <v>14.4</v>
      </c>
      <c r="F11" s="121">
        <v>13.5</v>
      </c>
    </row>
    <row r="12" spans="1:6" ht="11.25" customHeight="1">
      <c r="A12" s="97"/>
      <c r="B12" s="97"/>
      <c r="C12" s="97"/>
      <c r="D12" s="97"/>
      <c r="E12" s="97"/>
      <c r="F12" s="97"/>
    </row>
    <row r="13" spans="1:6" ht="11.25" customHeight="1">
      <c r="A13" s="261"/>
      <c r="B13" s="261"/>
      <c r="C13" s="261"/>
      <c r="D13" s="261"/>
      <c r="E13" s="261"/>
      <c r="F13" s="261"/>
    </row>
    <row r="14" spans="1:6" ht="11.25" customHeight="1">
      <c r="A14" s="412" t="s">
        <v>726</v>
      </c>
      <c r="B14" s="412"/>
      <c r="C14" s="412"/>
      <c r="D14" s="412"/>
      <c r="E14" s="412"/>
      <c r="F14" s="327"/>
    </row>
    <row r="15" spans="1:6" s="97" customFormat="1" ht="22.5">
      <c r="A15" s="185" t="s">
        <v>836</v>
      </c>
      <c r="B15" s="153" t="s">
        <v>344</v>
      </c>
      <c r="C15" s="153" t="s">
        <v>758</v>
      </c>
      <c r="D15" s="100" t="s">
        <v>759</v>
      </c>
      <c r="E15" s="100" t="s">
        <v>771</v>
      </c>
      <c r="F15" s="101" t="s">
        <v>772</v>
      </c>
    </row>
    <row r="16" spans="1:6" s="97" customFormat="1">
      <c r="A16" s="187" t="s">
        <v>727</v>
      </c>
      <c r="B16" s="187" t="str">
        <f t="shared" ref="B16:B21" si="2">"T-"&amp;SUBSTITUTE(A16,"-",)</f>
        <v>T-ZD41022D0EM00EZ</v>
      </c>
      <c r="C16" s="187" t="s">
        <v>728</v>
      </c>
      <c r="D16" s="94">
        <v>420</v>
      </c>
      <c r="E16" s="87">
        <v>226.38000000000002</v>
      </c>
      <c r="F16" s="87">
        <v>216.09000000000003</v>
      </c>
    </row>
    <row r="17" spans="1:6" ht="12.75" customHeight="1">
      <c r="A17" s="188" t="s">
        <v>729</v>
      </c>
      <c r="B17" s="188" t="str">
        <f t="shared" si="2"/>
        <v>T-ZD41022D0EE00EZ</v>
      </c>
      <c r="C17" s="188" t="s">
        <v>738</v>
      </c>
      <c r="D17" s="95">
        <v>580</v>
      </c>
      <c r="E17" s="88">
        <v>312.62</v>
      </c>
      <c r="F17" s="88">
        <v>298.41000000000003</v>
      </c>
    </row>
    <row r="18" spans="1:6">
      <c r="A18" s="187" t="s">
        <v>730</v>
      </c>
      <c r="B18" s="187" t="str">
        <f t="shared" si="2"/>
        <v>T-ZD41022D0EW02EZ</v>
      </c>
      <c r="C18" s="187" t="s">
        <v>739</v>
      </c>
      <c r="D18" s="94">
        <v>310.17</v>
      </c>
      <c r="E18" s="87">
        <v>341.18700000000007</v>
      </c>
      <c r="F18" s="87">
        <v>325.67850000000004</v>
      </c>
    </row>
    <row r="19" spans="1:6">
      <c r="A19" s="188" t="s">
        <v>731</v>
      </c>
      <c r="B19" s="188" t="str">
        <f t="shared" si="2"/>
        <v>T-ZD41023D0EM00EZ</v>
      </c>
      <c r="C19" s="188" t="s">
        <v>740</v>
      </c>
      <c r="D19" s="95">
        <v>526</v>
      </c>
      <c r="E19" s="88">
        <v>283.51400000000001</v>
      </c>
      <c r="F19" s="88">
        <v>270.62700000000001</v>
      </c>
    </row>
    <row r="20" spans="1:6" s="19" customFormat="1">
      <c r="A20" s="187" t="s">
        <v>732</v>
      </c>
      <c r="B20" s="187" t="str">
        <f t="shared" si="2"/>
        <v>T-ZD41023D0EE00EZ</v>
      </c>
      <c r="C20" s="187" t="s">
        <v>741</v>
      </c>
      <c r="D20" s="94">
        <v>687</v>
      </c>
      <c r="E20" s="87">
        <v>370.29300000000001</v>
      </c>
      <c r="F20" s="87">
        <v>353.4615</v>
      </c>
    </row>
    <row r="21" spans="1:6">
      <c r="A21" s="188" t="s">
        <v>733</v>
      </c>
      <c r="B21" s="188" t="str">
        <f t="shared" si="2"/>
        <v>T-ZD41023D0EW02EZ</v>
      </c>
      <c r="C21" s="188" t="s">
        <v>742</v>
      </c>
      <c r="D21" s="95">
        <v>739</v>
      </c>
      <c r="E21" s="88">
        <v>398.32100000000003</v>
      </c>
      <c r="F21" s="88">
        <v>380.21550000000002</v>
      </c>
    </row>
    <row r="22" spans="1:6" s="102" customFormat="1">
      <c r="A22" s="187"/>
      <c r="B22" s="187"/>
      <c r="C22" s="187"/>
      <c r="D22" s="94"/>
      <c r="E22" s="87"/>
      <c r="F22" s="87"/>
    </row>
    <row r="23" spans="1:6" s="19" customFormat="1">
      <c r="A23" s="188" t="s">
        <v>734</v>
      </c>
      <c r="B23" s="188" t="str">
        <f>"T-"&amp;SUBSTITUTE(A23,"-",)</f>
        <v>T-ZD41H22D0EE00EZ</v>
      </c>
      <c r="C23" s="188" t="s">
        <v>743</v>
      </c>
      <c r="D23" s="95">
        <v>687</v>
      </c>
      <c r="E23" s="88">
        <v>370.29300000000001</v>
      </c>
      <c r="F23" s="88">
        <v>353.4615</v>
      </c>
    </row>
    <row r="24" spans="1:6" ht="22.5">
      <c r="A24" s="187" t="s">
        <v>735</v>
      </c>
      <c r="B24" s="187" t="str">
        <f>"T-"&amp;SUBSTITUTE(A24,"-",)</f>
        <v>T-ZD41H22D0EW02EZ</v>
      </c>
      <c r="C24" s="187" t="s">
        <v>744</v>
      </c>
      <c r="D24" s="94">
        <v>739</v>
      </c>
      <c r="E24" s="87">
        <v>398.32100000000003</v>
      </c>
      <c r="F24" s="87">
        <v>380.21550000000002</v>
      </c>
    </row>
    <row r="25" spans="1:6" s="19" customFormat="1">
      <c r="A25" s="188" t="s">
        <v>736</v>
      </c>
      <c r="B25" s="188" t="str">
        <f>"T-"&amp;SUBSTITUTE(A25,"-",)</f>
        <v>T-ZD41H23D0EE00EZ</v>
      </c>
      <c r="C25" s="188" t="s">
        <v>745</v>
      </c>
      <c r="D25" s="95">
        <v>793</v>
      </c>
      <c r="E25" s="88">
        <v>427.42700000000002</v>
      </c>
      <c r="F25" s="88">
        <v>407.99850000000004</v>
      </c>
    </row>
    <row r="26" spans="1:6" ht="22.5">
      <c r="A26" s="187" t="s">
        <v>737</v>
      </c>
      <c r="B26" s="187" t="str">
        <f>"T-"&amp;SUBSTITUTE(A26,"-",)</f>
        <v>T-ZD41H23D0EW02EZ</v>
      </c>
      <c r="C26" s="187" t="s">
        <v>746</v>
      </c>
      <c r="D26" s="94">
        <v>846</v>
      </c>
      <c r="E26" s="87">
        <v>455.99400000000009</v>
      </c>
      <c r="F26" s="87">
        <v>435.26700000000005</v>
      </c>
    </row>
    <row r="27" spans="1:6">
      <c r="A27" s="241"/>
      <c r="B27" s="234"/>
      <c r="C27" s="241"/>
      <c r="D27" s="236"/>
      <c r="E27" s="237"/>
      <c r="F27" s="237"/>
    </row>
    <row r="28" spans="1:6" ht="12.75">
      <c r="A28" s="416" t="s">
        <v>1320</v>
      </c>
      <c r="B28" s="416"/>
      <c r="C28" s="416"/>
      <c r="D28" s="416"/>
      <c r="E28" s="416"/>
      <c r="F28" s="347"/>
    </row>
    <row r="29" spans="1:6" s="19" customFormat="1">
      <c r="A29" s="291" t="s">
        <v>1321</v>
      </c>
      <c r="B29" s="321" t="str">
        <f t="shared" ref="B29:B31" si="3">"T-"&amp;A29</f>
        <v>T-P1079903-010</v>
      </c>
      <c r="C29" s="112" t="s">
        <v>1322</v>
      </c>
      <c r="D29" s="292">
        <v>88.42</v>
      </c>
      <c r="E29" s="119">
        <v>70.736000000000004</v>
      </c>
      <c r="F29" s="119">
        <v>66.314999999999998</v>
      </c>
    </row>
    <row r="30" spans="1:6">
      <c r="A30" s="293" t="s">
        <v>1323</v>
      </c>
      <c r="B30" s="322" t="str">
        <f t="shared" si="3"/>
        <v>T-P1079903-011</v>
      </c>
      <c r="C30" s="114" t="s">
        <v>1324</v>
      </c>
      <c r="D30" s="295">
        <v>101.05</v>
      </c>
      <c r="E30" s="121">
        <v>80.84</v>
      </c>
      <c r="F30" s="121">
        <v>75.787499999999994</v>
      </c>
    </row>
    <row r="31" spans="1:6">
      <c r="A31" s="291" t="s">
        <v>1325</v>
      </c>
      <c r="B31" s="321" t="str">
        <f t="shared" si="3"/>
        <v>T-P1079903-003</v>
      </c>
      <c r="C31" s="112" t="s">
        <v>1326</v>
      </c>
      <c r="D31" s="292">
        <v>21.05</v>
      </c>
      <c r="E31" s="119">
        <v>16.84</v>
      </c>
      <c r="F31" s="119">
        <v>15.787500000000001</v>
      </c>
    </row>
    <row r="32" spans="1:6">
      <c r="A32" s="126"/>
      <c r="B32" s="294"/>
      <c r="C32" s="114"/>
      <c r="D32" s="295"/>
      <c r="E32" s="296"/>
      <c r="F32" s="296"/>
    </row>
    <row r="33" spans="1:8">
      <c r="A33" s="297"/>
      <c r="B33" s="298"/>
      <c r="C33" s="299"/>
      <c r="D33" s="299"/>
      <c r="E33" s="261"/>
      <c r="F33" s="261"/>
      <c r="H33" s="19"/>
    </row>
    <row r="34" spans="1:8" ht="12.75">
      <c r="A34" s="412" t="s">
        <v>408</v>
      </c>
      <c r="B34" s="412"/>
      <c r="C34" s="412"/>
      <c r="D34" s="412"/>
      <c r="E34" s="412"/>
      <c r="F34" s="327"/>
      <c r="H34" s="19"/>
    </row>
    <row r="35" spans="1:8" s="19" customFormat="1" ht="22.5">
      <c r="A35" s="185" t="s">
        <v>836</v>
      </c>
      <c r="B35" s="153" t="s">
        <v>344</v>
      </c>
      <c r="C35" s="153" t="s">
        <v>758</v>
      </c>
      <c r="D35" s="100" t="s">
        <v>759</v>
      </c>
      <c r="E35" s="100" t="s">
        <v>771</v>
      </c>
      <c r="F35" s="101" t="s">
        <v>772</v>
      </c>
    </row>
    <row r="36" spans="1:8">
      <c r="A36" s="187" t="s">
        <v>409</v>
      </c>
      <c r="B36" s="187" t="str">
        <f t="shared" ref="B36:B46" si="4">"T-"&amp;SUBSTITUTE(A36,"-",)</f>
        <v>T-282P101120000</v>
      </c>
      <c r="C36" s="187" t="s">
        <v>418</v>
      </c>
      <c r="D36" s="94">
        <v>509</v>
      </c>
      <c r="E36" s="87">
        <v>274.351</v>
      </c>
      <c r="F36" s="87">
        <v>261.88049999999998</v>
      </c>
      <c r="H36" s="19"/>
    </row>
    <row r="37" spans="1:8" ht="12.75" customHeight="1">
      <c r="A37" s="188" t="s">
        <v>410</v>
      </c>
      <c r="B37" s="188" t="str">
        <f t="shared" si="4"/>
        <v>T-282P101121040</v>
      </c>
      <c r="C37" s="188" t="s">
        <v>419</v>
      </c>
      <c r="D37" s="95">
        <v>548</v>
      </c>
      <c r="E37" s="88">
        <v>295.37200000000001</v>
      </c>
      <c r="F37" s="88">
        <v>281.94599999999997</v>
      </c>
      <c r="H37" s="19"/>
    </row>
    <row r="38" spans="1:8">
      <c r="A38" s="187" t="s">
        <v>411</v>
      </c>
      <c r="B38" s="187" t="str">
        <f t="shared" si="4"/>
        <v>T-282P101122040</v>
      </c>
      <c r="C38" s="187" t="s">
        <v>420</v>
      </c>
      <c r="D38" s="94">
        <v>724</v>
      </c>
      <c r="E38" s="87">
        <v>390.23600000000005</v>
      </c>
      <c r="F38" s="87">
        <v>372.49799999999999</v>
      </c>
      <c r="H38" s="19"/>
    </row>
    <row r="39" spans="1:8" s="19" customFormat="1">
      <c r="A39" s="188"/>
      <c r="B39" s="188"/>
      <c r="C39" s="188"/>
      <c r="D39" s="95"/>
      <c r="E39" s="88"/>
      <c r="F39" s="88"/>
    </row>
    <row r="40" spans="1:8">
      <c r="A40" s="187" t="s">
        <v>412</v>
      </c>
      <c r="B40" s="187" t="str">
        <f t="shared" si="4"/>
        <v>T-282P101220000</v>
      </c>
      <c r="C40" s="187" t="s">
        <v>421</v>
      </c>
      <c r="D40" s="94">
        <v>509</v>
      </c>
      <c r="E40" s="87">
        <v>274.351</v>
      </c>
      <c r="F40" s="87">
        <v>261.88049999999998</v>
      </c>
      <c r="H40" s="19"/>
    </row>
    <row r="41" spans="1:8">
      <c r="A41" s="188" t="s">
        <v>413</v>
      </c>
      <c r="B41" s="188" t="str">
        <f t="shared" si="4"/>
        <v>T-282P101221040</v>
      </c>
      <c r="C41" s="188" t="s">
        <v>422</v>
      </c>
      <c r="D41" s="95">
        <v>548</v>
      </c>
      <c r="E41" s="88">
        <v>295.37200000000001</v>
      </c>
      <c r="F41" s="88">
        <v>281.94599999999997</v>
      </c>
      <c r="H41" s="19"/>
    </row>
    <row r="42" spans="1:8">
      <c r="A42" s="187" t="s">
        <v>414</v>
      </c>
      <c r="B42" s="187" t="str">
        <f t="shared" si="4"/>
        <v>T-282P101222040</v>
      </c>
      <c r="C42" s="187" t="s">
        <v>423</v>
      </c>
      <c r="D42" s="94">
        <v>724</v>
      </c>
      <c r="E42" s="87">
        <v>390.23600000000005</v>
      </c>
      <c r="F42" s="87">
        <v>372.49799999999999</v>
      </c>
    </row>
    <row r="43" spans="1:8">
      <c r="A43" s="188"/>
      <c r="B43" s="188"/>
      <c r="C43" s="188"/>
      <c r="D43" s="95"/>
      <c r="E43" s="88"/>
      <c r="F43" s="88"/>
    </row>
    <row r="44" spans="1:8" s="19" customFormat="1">
      <c r="A44" s="187" t="s">
        <v>415</v>
      </c>
      <c r="B44" s="187" t="str">
        <f t="shared" si="4"/>
        <v>T-282P101520000</v>
      </c>
      <c r="C44" s="187" t="s">
        <v>424</v>
      </c>
      <c r="D44" s="94">
        <v>673</v>
      </c>
      <c r="E44" s="87">
        <v>362.74700000000001</v>
      </c>
      <c r="F44" s="87">
        <v>346.25849999999997</v>
      </c>
    </row>
    <row r="45" spans="1:8">
      <c r="A45" s="188" t="s">
        <v>416</v>
      </c>
      <c r="B45" s="188" t="str">
        <f t="shared" si="4"/>
        <v>T-282P101521040</v>
      </c>
      <c r="C45" s="188" t="s">
        <v>425</v>
      </c>
      <c r="D45" s="95">
        <v>712</v>
      </c>
      <c r="E45" s="88">
        <v>383.76800000000003</v>
      </c>
      <c r="F45" s="88">
        <v>366.32400000000001</v>
      </c>
    </row>
    <row r="46" spans="1:8" s="102" customFormat="1">
      <c r="A46" s="189" t="s">
        <v>417</v>
      </c>
      <c r="B46" s="189" t="str">
        <f t="shared" si="4"/>
        <v>T-282P101522040</v>
      </c>
      <c r="C46" s="189" t="s">
        <v>426</v>
      </c>
      <c r="D46" s="270">
        <v>888</v>
      </c>
      <c r="E46" s="90">
        <v>478.63200000000006</v>
      </c>
      <c r="F46" s="90">
        <v>456.87600000000003</v>
      </c>
    </row>
    <row r="47" spans="1:8">
      <c r="A47" s="300"/>
      <c r="B47" s="301"/>
      <c r="C47" s="300"/>
      <c r="D47" s="302"/>
      <c r="E47" s="303"/>
      <c r="F47" s="303"/>
    </row>
    <row r="48" spans="1:8" s="19" customFormat="1" ht="12.75" customHeight="1">
      <c r="A48" s="413" t="s">
        <v>840</v>
      </c>
      <c r="B48" s="413"/>
      <c r="C48" s="413"/>
      <c r="D48" s="413"/>
      <c r="E48" s="413"/>
      <c r="F48" s="347"/>
    </row>
    <row r="49" spans="1:6" s="19" customFormat="1">
      <c r="A49" s="136" t="s">
        <v>59</v>
      </c>
      <c r="B49" s="323" t="str">
        <f t="shared" ref="B49" si="5">"T-"&amp;A49</f>
        <v>T-G105910-148</v>
      </c>
      <c r="C49" s="137" t="s">
        <v>581</v>
      </c>
      <c r="D49" s="138">
        <v>95.2</v>
      </c>
      <c r="E49" s="119">
        <v>76.160000000000011</v>
      </c>
      <c r="F49" s="119">
        <v>71.400000000000006</v>
      </c>
    </row>
    <row r="50" spans="1:6" s="19" customFormat="1">
      <c r="A50" s="304"/>
      <c r="B50" s="261"/>
      <c r="C50" s="305"/>
      <c r="D50" s="305"/>
      <c r="E50" s="247"/>
      <c r="F50" s="247"/>
    </row>
    <row r="51" spans="1:6" s="19" customFormat="1" ht="12.75">
      <c r="A51" s="412" t="s">
        <v>427</v>
      </c>
      <c r="B51" s="412"/>
      <c r="C51" s="412"/>
      <c r="D51" s="412"/>
      <c r="E51" s="412"/>
      <c r="F51" s="327"/>
    </row>
    <row r="52" spans="1:6" s="19" customFormat="1" ht="22.5">
      <c r="A52" s="185" t="s">
        <v>836</v>
      </c>
      <c r="B52" s="153" t="s">
        <v>344</v>
      </c>
      <c r="C52" s="153" t="s">
        <v>758</v>
      </c>
      <c r="D52" s="100" t="s">
        <v>759</v>
      </c>
      <c r="E52" s="100" t="s">
        <v>771</v>
      </c>
      <c r="F52" s="101" t="s">
        <v>772</v>
      </c>
    </row>
    <row r="53" spans="1:6">
      <c r="A53" s="187" t="s">
        <v>428</v>
      </c>
      <c r="B53" s="187" t="str">
        <f>"T-"&amp;SUBSTITUTE(A53,"-",)</f>
        <v>T-GC420200520000</v>
      </c>
      <c r="C53" s="187" t="s">
        <v>433</v>
      </c>
      <c r="D53" s="94">
        <v>436</v>
      </c>
      <c r="E53" s="87">
        <v>235.00399999999999</v>
      </c>
      <c r="F53" s="87">
        <v>224.322</v>
      </c>
    </row>
    <row r="54" spans="1:6" s="19" customFormat="1">
      <c r="A54" s="188" t="s">
        <v>429</v>
      </c>
      <c r="B54" s="188" t="str">
        <f>"T-"&amp;SUBSTITUTE(A54,"-",)</f>
        <v>T-GC420200521000</v>
      </c>
      <c r="C54" s="188" t="s">
        <v>432</v>
      </c>
      <c r="D54" s="95">
        <v>474</v>
      </c>
      <c r="E54" s="88">
        <v>255.48600000000002</v>
      </c>
      <c r="F54" s="88">
        <v>243.87299999999999</v>
      </c>
    </row>
    <row r="55" spans="1:6">
      <c r="A55" s="187"/>
      <c r="B55" s="187"/>
      <c r="C55" s="187"/>
      <c r="D55" s="94"/>
      <c r="E55" s="87"/>
      <c r="F55" s="87"/>
    </row>
    <row r="56" spans="1:6">
      <c r="A56" s="188" t="s">
        <v>430</v>
      </c>
      <c r="B56" s="188" t="str">
        <f>"T-"&amp;SUBSTITUTE(A56,"-",)</f>
        <v>T-GC420100520000</v>
      </c>
      <c r="C56" s="188" t="s">
        <v>434</v>
      </c>
      <c r="D56" s="95">
        <v>532</v>
      </c>
      <c r="E56" s="88">
        <v>286.74800000000005</v>
      </c>
      <c r="F56" s="88">
        <v>273.714</v>
      </c>
    </row>
    <row r="57" spans="1:6">
      <c r="A57" s="189" t="s">
        <v>431</v>
      </c>
      <c r="B57" s="189" t="str">
        <f>"T-"&amp;SUBSTITUTE(A57,"-",)</f>
        <v>T-GC420100521000</v>
      </c>
      <c r="C57" s="189" t="s">
        <v>435</v>
      </c>
      <c r="D57" s="270">
        <v>570</v>
      </c>
      <c r="E57" s="90">
        <v>307.23</v>
      </c>
      <c r="F57" s="90">
        <v>293.26500000000004</v>
      </c>
    </row>
    <row r="58" spans="1:6" s="19" customFormat="1">
      <c r="A58" s="300"/>
      <c r="B58" s="301"/>
      <c r="C58" s="300"/>
      <c r="D58" s="302"/>
      <c r="E58" s="303"/>
      <c r="F58" s="303"/>
    </row>
    <row r="59" spans="1:6" ht="12.75">
      <c r="A59" s="413" t="s">
        <v>841</v>
      </c>
      <c r="B59" s="413"/>
      <c r="C59" s="413"/>
      <c r="D59" s="413"/>
      <c r="E59" s="413"/>
      <c r="F59" s="347"/>
    </row>
    <row r="60" spans="1:6" s="19" customFormat="1">
      <c r="A60" s="306" t="s">
        <v>60</v>
      </c>
      <c r="B60" s="324" t="str">
        <f t="shared" ref="B60:B61" si="6">"T-"&amp;A60</f>
        <v>T-G105910-048</v>
      </c>
      <c r="C60" s="307" t="s">
        <v>582</v>
      </c>
      <c r="D60" s="308">
        <v>114.24</v>
      </c>
      <c r="E60" s="285">
        <v>91.391999999999996</v>
      </c>
      <c r="F60" s="285">
        <v>85.679999999999993</v>
      </c>
    </row>
    <row r="61" spans="1:6" ht="12.75" customHeight="1">
      <c r="A61" s="134" t="s">
        <v>61</v>
      </c>
      <c r="B61" s="322" t="str">
        <f t="shared" si="6"/>
        <v>T-G105910-053</v>
      </c>
      <c r="C61" s="135" t="s">
        <v>583</v>
      </c>
      <c r="D61" s="309">
        <v>114.24</v>
      </c>
      <c r="E61" s="121">
        <v>91.391999999999996</v>
      </c>
      <c r="F61" s="121">
        <v>85.679999999999993</v>
      </c>
    </row>
    <row r="62" spans="1:6">
      <c r="A62" s="304"/>
      <c r="B62" s="261"/>
      <c r="C62" s="305"/>
      <c r="D62" s="305"/>
      <c r="E62" s="261"/>
      <c r="F62" s="261"/>
    </row>
    <row r="63" spans="1:6">
      <c r="A63" s="304"/>
      <c r="B63" s="261"/>
      <c r="C63" s="305"/>
      <c r="D63" s="305"/>
      <c r="E63" s="261"/>
      <c r="F63" s="261"/>
    </row>
    <row r="64" spans="1:6" s="102" customFormat="1" ht="12.75">
      <c r="A64" s="412" t="s">
        <v>436</v>
      </c>
      <c r="B64" s="412"/>
      <c r="C64" s="412"/>
      <c r="D64" s="412"/>
      <c r="E64" s="412"/>
      <c r="F64" s="327"/>
    </row>
    <row r="65" spans="1:6" ht="22.5">
      <c r="A65" s="185" t="s">
        <v>836</v>
      </c>
      <c r="B65" s="153" t="s">
        <v>344</v>
      </c>
      <c r="C65" s="153" t="s">
        <v>758</v>
      </c>
      <c r="D65" s="100" t="s">
        <v>759</v>
      </c>
      <c r="E65" s="100" t="s">
        <v>771</v>
      </c>
      <c r="F65" s="101" t="s">
        <v>772</v>
      </c>
    </row>
    <row r="66" spans="1:6">
      <c r="A66" s="187" t="s">
        <v>437</v>
      </c>
      <c r="B66" s="187" t="str">
        <f>"T-"&amp;SUBSTITUTE(A66,"-",)</f>
        <v>T-GK42202520000</v>
      </c>
      <c r="C66" s="187" t="s">
        <v>439</v>
      </c>
      <c r="D66" s="94">
        <v>481</v>
      </c>
      <c r="E66" s="87">
        <v>259.25900000000001</v>
      </c>
      <c r="F66" s="87">
        <v>247.47450000000001</v>
      </c>
    </row>
    <row r="67" spans="1:6">
      <c r="A67" s="188" t="s">
        <v>438</v>
      </c>
      <c r="B67" s="188" t="str">
        <f>"T-"&amp;SUBSTITUTE(A67,"-",)</f>
        <v>T-GK42202220000</v>
      </c>
      <c r="C67" s="188" t="s">
        <v>440</v>
      </c>
      <c r="D67" s="95">
        <v>645</v>
      </c>
      <c r="E67" s="88">
        <v>347.65500000000003</v>
      </c>
      <c r="F67" s="88">
        <v>331.85250000000002</v>
      </c>
    </row>
    <row r="68" spans="1:6">
      <c r="A68" s="187"/>
      <c r="B68" s="187"/>
      <c r="C68" s="187"/>
      <c r="D68" s="94"/>
      <c r="E68" s="87"/>
      <c r="F68" s="87"/>
    </row>
    <row r="69" spans="1:6">
      <c r="A69" s="188" t="s">
        <v>591</v>
      </c>
      <c r="B69" s="188" t="s">
        <v>592</v>
      </c>
      <c r="C69" s="188" t="s">
        <v>441</v>
      </c>
      <c r="D69" s="95">
        <v>577</v>
      </c>
      <c r="E69" s="88">
        <v>311.00300000000004</v>
      </c>
      <c r="F69" s="88">
        <v>296.86650000000003</v>
      </c>
    </row>
    <row r="70" spans="1:6">
      <c r="A70" s="231" t="s">
        <v>593</v>
      </c>
      <c r="B70" s="231" t="s">
        <v>594</v>
      </c>
      <c r="C70" s="231" t="s">
        <v>442</v>
      </c>
      <c r="D70" s="213">
        <v>741</v>
      </c>
      <c r="E70" s="105">
        <v>399.399</v>
      </c>
      <c r="F70" s="105">
        <v>381.24450000000002</v>
      </c>
    </row>
    <row r="71" spans="1:6">
      <c r="A71" s="300"/>
      <c r="B71" s="301"/>
      <c r="C71" s="300"/>
      <c r="D71" s="302"/>
      <c r="E71" s="303"/>
      <c r="F71" s="303"/>
    </row>
    <row r="72" spans="1:6" s="19" customFormat="1" ht="12.75">
      <c r="A72" s="413" t="s">
        <v>842</v>
      </c>
      <c r="B72" s="413"/>
      <c r="C72" s="413"/>
      <c r="D72" s="413"/>
      <c r="E72" s="413"/>
      <c r="F72" s="347"/>
    </row>
    <row r="73" spans="1:6" s="19" customFormat="1">
      <c r="A73" s="134" t="s">
        <v>62</v>
      </c>
      <c r="B73" s="322" t="str">
        <f t="shared" ref="B73:B74" si="7">"T-"&amp;A73</f>
        <v>T-105934-037</v>
      </c>
      <c r="C73" s="135" t="s">
        <v>582</v>
      </c>
      <c r="D73" s="309">
        <v>117.6</v>
      </c>
      <c r="E73" s="121">
        <v>94.08</v>
      </c>
      <c r="F73" s="121">
        <v>88.199999999999989</v>
      </c>
    </row>
    <row r="74" spans="1:6" s="19" customFormat="1" ht="12.75" customHeight="1">
      <c r="A74" s="128" t="s">
        <v>63</v>
      </c>
      <c r="B74" s="325" t="str">
        <f t="shared" si="7"/>
        <v>T-105934-038</v>
      </c>
      <c r="C74" s="129" t="s">
        <v>583</v>
      </c>
      <c r="D74" s="310">
        <v>117.6</v>
      </c>
      <c r="E74" s="119">
        <v>94.08</v>
      </c>
      <c r="F74" s="119">
        <v>88.199999999999989</v>
      </c>
    </row>
    <row r="75" spans="1:6" s="19" customFormat="1">
      <c r="A75" s="241"/>
      <c r="B75" s="247"/>
      <c r="C75" s="311"/>
      <c r="D75" s="305"/>
      <c r="E75" s="247"/>
      <c r="F75" s="247"/>
    </row>
    <row r="76" spans="1:6">
      <c r="A76" s="241"/>
      <c r="B76" s="247"/>
      <c r="C76" s="311"/>
      <c r="D76" s="305"/>
      <c r="E76" s="247"/>
      <c r="F76" s="247"/>
    </row>
    <row r="77" spans="1:6" ht="11.25" customHeight="1">
      <c r="A77" s="412" t="s">
        <v>298</v>
      </c>
      <c r="B77" s="412"/>
      <c r="C77" s="412"/>
      <c r="D77" s="412"/>
      <c r="E77" s="412"/>
      <c r="F77" s="327"/>
    </row>
    <row r="78" spans="1:6" ht="11.25" customHeight="1">
      <c r="A78" s="185" t="s">
        <v>836</v>
      </c>
      <c r="B78" s="153" t="s">
        <v>344</v>
      </c>
      <c r="C78" s="153" t="s">
        <v>758</v>
      </c>
      <c r="D78" s="100" t="s">
        <v>759</v>
      </c>
      <c r="E78" s="100" t="s">
        <v>771</v>
      </c>
      <c r="F78" s="101" t="s">
        <v>772</v>
      </c>
    </row>
    <row r="79" spans="1:6" s="19" customFormat="1" ht="11.25" customHeight="1">
      <c r="A79" s="187" t="s">
        <v>443</v>
      </c>
      <c r="B79" s="187" t="str">
        <f t="shared" ref="B79:B81" si="8">"T-"&amp;SUBSTITUTE(A79,"-",)</f>
        <v>T-GT800100520100</v>
      </c>
      <c r="C79" s="187" t="s">
        <v>445</v>
      </c>
      <c r="D79" s="94">
        <v>577</v>
      </c>
      <c r="E79" s="87">
        <v>311.00300000000004</v>
      </c>
      <c r="F79" s="87">
        <v>296.86650000000003</v>
      </c>
    </row>
    <row r="80" spans="1:6">
      <c r="A80" s="188" t="s">
        <v>720</v>
      </c>
      <c r="B80" s="188" t="str">
        <f t="shared" si="8"/>
        <v>T-GT800100521100</v>
      </c>
      <c r="C80" s="188" t="s">
        <v>444</v>
      </c>
      <c r="D80" s="95">
        <v>615</v>
      </c>
      <c r="E80" s="88">
        <v>331.48500000000007</v>
      </c>
      <c r="F80" s="88">
        <v>316.41750000000002</v>
      </c>
    </row>
    <row r="81" spans="1:6" ht="11.25" customHeight="1">
      <c r="A81" s="187" t="s">
        <v>721</v>
      </c>
      <c r="B81" s="187" t="str">
        <f t="shared" si="8"/>
        <v>T-GT800100421100</v>
      </c>
      <c r="C81" s="187" t="s">
        <v>446</v>
      </c>
      <c r="D81" s="94">
        <v>779</v>
      </c>
      <c r="E81" s="87">
        <v>419.88100000000003</v>
      </c>
      <c r="F81" s="87">
        <v>400.7955</v>
      </c>
    </row>
    <row r="82" spans="1:6" ht="11.25" customHeight="1">
      <c r="A82" s="188"/>
      <c r="B82" s="188"/>
      <c r="C82" s="188"/>
      <c r="D82" s="95"/>
      <c r="E82" s="88"/>
      <c r="F82" s="88"/>
    </row>
    <row r="83" spans="1:6" ht="11.25" customHeight="1">
      <c r="A83" s="187" t="s">
        <v>722</v>
      </c>
      <c r="B83" s="187" t="str">
        <f>"T-"&amp;SUBSTITUTE(A83,"-",)</f>
        <v>T-GT800300420100</v>
      </c>
      <c r="C83" s="187" t="s">
        <v>447</v>
      </c>
      <c r="D83" s="94">
        <v>848</v>
      </c>
      <c r="E83" s="87">
        <v>457.072</v>
      </c>
      <c r="F83" s="87">
        <v>436.29599999999999</v>
      </c>
    </row>
    <row r="84" spans="1:6" ht="11.25" customHeight="1">
      <c r="A84" s="241"/>
      <c r="B84" s="234"/>
      <c r="C84" s="241"/>
      <c r="D84" s="236"/>
      <c r="E84" s="237"/>
      <c r="F84" s="237"/>
    </row>
    <row r="85" spans="1:6" ht="11.25" customHeight="1">
      <c r="A85" s="416" t="s">
        <v>843</v>
      </c>
      <c r="B85" s="416"/>
      <c r="C85" s="416"/>
      <c r="D85" s="416"/>
      <c r="E85" s="416"/>
      <c r="F85" s="347"/>
    </row>
    <row r="86" spans="1:6" ht="11.25" customHeight="1">
      <c r="A86" s="306" t="s">
        <v>1533</v>
      </c>
      <c r="B86" s="324" t="str">
        <f t="shared" ref="B86:B87" si="9">"T-"&amp;A86</f>
        <v>T-P1025950-019</v>
      </c>
      <c r="C86" s="307" t="s">
        <v>584</v>
      </c>
      <c r="D86" s="308">
        <v>114.24</v>
      </c>
      <c r="E86" s="285">
        <v>91.391999999999996</v>
      </c>
      <c r="F86" s="285">
        <v>85.679999999999993</v>
      </c>
    </row>
    <row r="87" spans="1:6" ht="11.25" customHeight="1">
      <c r="A87" s="130" t="s">
        <v>585</v>
      </c>
      <c r="B87" s="326" t="str">
        <f t="shared" si="9"/>
        <v>T-P1073117-007</v>
      </c>
      <c r="C87" s="131" t="s">
        <v>586</v>
      </c>
      <c r="D87" s="312">
        <v>239.68</v>
      </c>
      <c r="E87" s="123">
        <v>191.74400000000003</v>
      </c>
      <c r="F87" s="123">
        <v>179.76</v>
      </c>
    </row>
    <row r="88" spans="1:6" ht="11.25" customHeight="1">
      <c r="A88" s="304"/>
      <c r="B88" s="261"/>
      <c r="C88" s="305"/>
      <c r="D88" s="305"/>
      <c r="E88" s="247"/>
      <c r="F88" s="247"/>
    </row>
    <row r="89" spans="1:6" s="102" customFormat="1" ht="11.25" customHeight="1">
      <c r="A89" s="304"/>
      <c r="B89" s="261"/>
      <c r="C89" s="305"/>
      <c r="D89" s="305"/>
      <c r="E89" s="261"/>
      <c r="F89" s="261"/>
    </row>
    <row r="90" spans="1:6" ht="11.25" customHeight="1">
      <c r="A90" s="412" t="s">
        <v>1270</v>
      </c>
      <c r="B90" s="412"/>
      <c r="C90" s="412"/>
      <c r="D90" s="412"/>
      <c r="E90" s="412"/>
      <c r="F90" s="327"/>
    </row>
    <row r="91" spans="1:6" ht="22.5">
      <c r="A91" s="185" t="s">
        <v>836</v>
      </c>
      <c r="B91" s="153" t="s">
        <v>344</v>
      </c>
      <c r="C91" s="153" t="s">
        <v>758</v>
      </c>
      <c r="D91" s="100" t="s">
        <v>759</v>
      </c>
      <c r="E91" s="100" t="s">
        <v>771</v>
      </c>
      <c r="F91" s="101" t="s">
        <v>772</v>
      </c>
    </row>
    <row r="92" spans="1:6">
      <c r="A92" s="187" t="s">
        <v>1534</v>
      </c>
      <c r="B92" s="187" t="str">
        <f t="shared" ref="B92:B97" si="10">"T-"&amp;SUBSTITUTE(A92,"-",)</f>
        <v>T-ZD42042D0E000EZ</v>
      </c>
      <c r="C92" s="187" t="s">
        <v>1535</v>
      </c>
      <c r="D92" s="94">
        <v>481</v>
      </c>
      <c r="E92" s="87">
        <v>259.25900000000001</v>
      </c>
      <c r="F92" s="87">
        <v>247.47450000000001</v>
      </c>
    </row>
    <row r="93" spans="1:6">
      <c r="A93" s="188" t="s">
        <v>1536</v>
      </c>
      <c r="B93" s="188" t="str">
        <f t="shared" si="10"/>
        <v>T-ZD42042D0EE00EZ</v>
      </c>
      <c r="C93" s="188" t="s">
        <v>1537</v>
      </c>
      <c r="D93" s="95">
        <v>625</v>
      </c>
      <c r="E93" s="88">
        <v>336.875</v>
      </c>
      <c r="F93" s="88">
        <v>321.5625</v>
      </c>
    </row>
    <row r="94" spans="1:6">
      <c r="A94" s="187" t="s">
        <v>1538</v>
      </c>
      <c r="B94" s="187" t="str">
        <f t="shared" si="10"/>
        <v>T-ZD42042D0EW02EZ</v>
      </c>
      <c r="C94" s="187" t="s">
        <v>1539</v>
      </c>
      <c r="D94" s="94">
        <v>673</v>
      </c>
      <c r="E94" s="87">
        <v>362.74700000000001</v>
      </c>
      <c r="F94" s="87">
        <v>346.25849999999997</v>
      </c>
    </row>
    <row r="95" spans="1:6">
      <c r="A95" s="188"/>
      <c r="B95" s="188"/>
      <c r="C95" s="188"/>
      <c r="D95" s="95"/>
      <c r="E95" s="88"/>
      <c r="F95" s="88"/>
    </row>
    <row r="96" spans="1:6">
      <c r="A96" s="187" t="s">
        <v>1540</v>
      </c>
      <c r="B96" s="187" t="str">
        <f t="shared" si="10"/>
        <v>T-ZD42043D0E000EZ</v>
      </c>
      <c r="C96" s="187" t="s">
        <v>1541</v>
      </c>
      <c r="D96" s="94">
        <v>577</v>
      </c>
      <c r="E96" s="87">
        <v>311.00300000000004</v>
      </c>
      <c r="F96" s="87">
        <v>296.86650000000003</v>
      </c>
    </row>
    <row r="97" spans="1:6">
      <c r="A97" s="188" t="s">
        <v>1542</v>
      </c>
      <c r="B97" s="188" t="str">
        <f t="shared" si="10"/>
        <v>T-ZD42043D0EE00EZ</v>
      </c>
      <c r="C97" s="188" t="s">
        <v>1543</v>
      </c>
      <c r="D97" s="95">
        <v>721</v>
      </c>
      <c r="E97" s="88">
        <v>388.61900000000003</v>
      </c>
      <c r="F97" s="88">
        <v>370.95450000000005</v>
      </c>
    </row>
    <row r="98" spans="1:6">
      <c r="A98" s="187" t="s">
        <v>1544</v>
      </c>
      <c r="B98" s="187" t="str">
        <f>"T-"&amp;SUBSTITUTE(A98,"-",)</f>
        <v>T-ZD42043D0EW02EZ</v>
      </c>
      <c r="C98" s="187" t="s">
        <v>1545</v>
      </c>
      <c r="D98" s="94">
        <v>769</v>
      </c>
      <c r="E98" s="87">
        <v>414.49100000000004</v>
      </c>
      <c r="F98" s="87">
        <v>395.65050000000002</v>
      </c>
    </row>
    <row r="99" spans="1:6">
      <c r="A99" s="188"/>
      <c r="B99" s="188"/>
      <c r="C99" s="188"/>
      <c r="D99" s="95"/>
      <c r="E99" s="88"/>
      <c r="F99" s="88"/>
    </row>
    <row r="100" spans="1:6">
      <c r="A100" s="187" t="s">
        <v>1546</v>
      </c>
      <c r="B100" s="187" t="str">
        <f>"T-"&amp;SUBSTITUTE(A100,"-",)</f>
        <v>T-ZD42H42D0EE00EZ</v>
      </c>
      <c r="C100" s="187" t="s">
        <v>1547</v>
      </c>
      <c r="D100" s="94">
        <v>721</v>
      </c>
      <c r="E100" s="87">
        <v>388.61900000000003</v>
      </c>
      <c r="F100" s="87">
        <v>370.95450000000005</v>
      </c>
    </row>
    <row r="101" spans="1:6" ht="22.5">
      <c r="A101" s="188" t="s">
        <v>1548</v>
      </c>
      <c r="B101" s="188" t="str">
        <f>"T-"&amp;SUBSTITUTE(A101,"-",)</f>
        <v>T-ZD42H42D0EW02EZ</v>
      </c>
      <c r="C101" s="188" t="s">
        <v>1549</v>
      </c>
      <c r="D101" s="95">
        <v>769</v>
      </c>
      <c r="E101" s="88">
        <v>414.49100000000004</v>
      </c>
      <c r="F101" s="88">
        <v>395.65050000000002</v>
      </c>
    </row>
    <row r="102" spans="1:6">
      <c r="A102" s="189"/>
      <c r="B102" s="189"/>
      <c r="C102" s="189"/>
      <c r="D102" s="270"/>
      <c r="E102" s="90"/>
      <c r="F102" s="90"/>
    </row>
    <row r="103" spans="1:6">
      <c r="A103" s="188" t="s">
        <v>1550</v>
      </c>
      <c r="B103" s="188" t="str">
        <f t="shared" ref="B103" si="11">"T-"&amp;SUBSTITUTE(A103,"-",)</f>
        <v>T-ZD42H43D0EE00EZ</v>
      </c>
      <c r="C103" s="188" t="s">
        <v>1551</v>
      </c>
      <c r="D103" s="95">
        <v>817</v>
      </c>
      <c r="E103" s="88">
        <v>440.363</v>
      </c>
      <c r="F103" s="88">
        <v>420.34649999999999</v>
      </c>
    </row>
    <row r="104" spans="1:6" ht="22.5">
      <c r="A104" s="187" t="s">
        <v>1552</v>
      </c>
      <c r="B104" s="187" t="str">
        <f>"T-"&amp;SUBSTITUTE(A104,"-",)</f>
        <v>T-ZD42H43D0EW02EZ</v>
      </c>
      <c r="C104" s="187" t="s">
        <v>1553</v>
      </c>
      <c r="D104" s="94">
        <v>865</v>
      </c>
      <c r="E104" s="87">
        <v>466.23500000000007</v>
      </c>
      <c r="F104" s="87">
        <v>445.04250000000002</v>
      </c>
    </row>
    <row r="105" spans="1:6">
      <c r="A105" s="188"/>
      <c r="B105" s="188"/>
      <c r="C105" s="188"/>
      <c r="D105" s="95"/>
      <c r="E105" s="88"/>
      <c r="F105" s="88"/>
    </row>
    <row r="106" spans="1:6">
      <c r="A106" s="187" t="s">
        <v>1554</v>
      </c>
      <c r="B106" s="187" t="str">
        <f>"T-"&amp;SUBSTITUTE(A106,"-",)</f>
        <v>T-ZD42L42D0EE00EZ</v>
      </c>
      <c r="C106" s="187" t="s">
        <v>1555</v>
      </c>
      <c r="D106" s="94">
        <v>817</v>
      </c>
      <c r="E106" s="87">
        <v>440.363</v>
      </c>
      <c r="F106" s="87">
        <v>420.34649999999999</v>
      </c>
    </row>
    <row r="107" spans="1:6" ht="22.5">
      <c r="A107" s="188" t="s">
        <v>1556</v>
      </c>
      <c r="B107" s="188" t="str">
        <f>"T-"&amp;SUBSTITUTE(A107,"-",)</f>
        <v>T-ZD42L42D0EW02EZ</v>
      </c>
      <c r="C107" s="188" t="s">
        <v>1557</v>
      </c>
      <c r="D107" s="95">
        <v>865</v>
      </c>
      <c r="E107" s="88">
        <v>466.23500000000007</v>
      </c>
      <c r="F107" s="88">
        <v>445.04250000000002</v>
      </c>
    </row>
    <row r="108" spans="1:6">
      <c r="A108" s="189"/>
      <c r="B108" s="189"/>
      <c r="C108" s="189"/>
      <c r="D108" s="270"/>
      <c r="E108" s="90"/>
      <c r="F108" s="90"/>
    </row>
    <row r="109" spans="1:6">
      <c r="A109" s="188" t="s">
        <v>1558</v>
      </c>
      <c r="B109" s="188" t="str">
        <f t="shared" ref="B109" si="12">"T-"&amp;SUBSTITUTE(A109,"-",)</f>
        <v>T-ZD42L43D0EE00EZ</v>
      </c>
      <c r="C109" s="188" t="s">
        <v>1559</v>
      </c>
      <c r="D109" s="95">
        <v>913</v>
      </c>
      <c r="E109" s="88">
        <v>492.10700000000003</v>
      </c>
      <c r="F109" s="88">
        <v>469.73850000000004</v>
      </c>
    </row>
    <row r="110" spans="1:6" ht="22.5">
      <c r="A110" s="187" t="s">
        <v>1560</v>
      </c>
      <c r="B110" s="187" t="str">
        <f>"T-"&amp;SUBSTITUTE(A110,"-",)</f>
        <v>T-ZD42L43D0EW02EZ</v>
      </c>
      <c r="C110" s="187" t="s">
        <v>1561</v>
      </c>
      <c r="D110" s="94">
        <v>961</v>
      </c>
      <c r="E110" s="87">
        <v>517.97900000000004</v>
      </c>
      <c r="F110" s="87">
        <v>494.43450000000001</v>
      </c>
    </row>
    <row r="111" spans="1:6">
      <c r="A111" s="304"/>
      <c r="B111" s="261"/>
      <c r="C111" s="305"/>
      <c r="D111" s="305"/>
      <c r="E111" s="261"/>
      <c r="F111" s="261"/>
    </row>
    <row r="112" spans="1:6">
      <c r="A112" s="187" t="s">
        <v>1562</v>
      </c>
      <c r="B112" s="187" t="str">
        <f t="shared" ref="B112:B114" si="13">"T-"&amp;SUBSTITUTE(A112,"-",)</f>
        <v>T-ZD42042T0E000EZ</v>
      </c>
      <c r="C112" s="187" t="s">
        <v>1563</v>
      </c>
      <c r="D112" s="94">
        <v>577</v>
      </c>
      <c r="E112" s="87">
        <v>311.00300000000004</v>
      </c>
      <c r="F112" s="87">
        <v>296.86650000000003</v>
      </c>
    </row>
    <row r="113" spans="1:6">
      <c r="A113" s="188" t="s">
        <v>1564</v>
      </c>
      <c r="B113" s="188" t="str">
        <f t="shared" si="13"/>
        <v>T-ZD42042T0EE00EZ</v>
      </c>
      <c r="C113" s="188" t="s">
        <v>1565</v>
      </c>
      <c r="D113" s="95">
        <v>721</v>
      </c>
      <c r="E113" s="88">
        <v>388.61900000000003</v>
      </c>
      <c r="F113" s="88">
        <v>370.95450000000005</v>
      </c>
    </row>
    <row r="114" spans="1:6">
      <c r="A114" s="187" t="s">
        <v>1566</v>
      </c>
      <c r="B114" s="187" t="str">
        <f t="shared" si="13"/>
        <v>T-ZD42042T0EW02EZ</v>
      </c>
      <c r="C114" s="187" t="s">
        <v>1567</v>
      </c>
      <c r="D114" s="94">
        <v>769</v>
      </c>
      <c r="E114" s="87">
        <v>414.49100000000004</v>
      </c>
      <c r="F114" s="87">
        <v>395.65050000000002</v>
      </c>
    </row>
    <row r="115" spans="1:6" ht="12.75" customHeight="1">
      <c r="A115" s="188"/>
      <c r="B115" s="188"/>
      <c r="C115" s="188"/>
      <c r="D115" s="95"/>
      <c r="E115" s="88"/>
      <c r="F115" s="88"/>
    </row>
    <row r="116" spans="1:6">
      <c r="A116" s="187" t="s">
        <v>1568</v>
      </c>
      <c r="B116" s="187" t="str">
        <f t="shared" ref="B116:B117" si="14">"T-"&amp;SUBSTITUTE(A116,"-",)</f>
        <v>T-ZD42043T0E000EZ</v>
      </c>
      <c r="C116" s="187" t="s">
        <v>1569</v>
      </c>
      <c r="D116" s="94">
        <v>673</v>
      </c>
      <c r="E116" s="87">
        <v>362.74700000000001</v>
      </c>
      <c r="F116" s="87">
        <v>346.25849999999997</v>
      </c>
    </row>
    <row r="117" spans="1:6">
      <c r="A117" s="188" t="s">
        <v>1570</v>
      </c>
      <c r="B117" s="188" t="str">
        <f t="shared" si="14"/>
        <v>T-ZD42043T0EE00EZ</v>
      </c>
      <c r="C117" s="188" t="s">
        <v>1571</v>
      </c>
      <c r="D117" s="95">
        <v>817</v>
      </c>
      <c r="E117" s="88">
        <v>440.363</v>
      </c>
      <c r="F117" s="88">
        <v>420.34649999999999</v>
      </c>
    </row>
    <row r="118" spans="1:6" s="102" customFormat="1">
      <c r="A118" s="187" t="s">
        <v>1572</v>
      </c>
      <c r="B118" s="187" t="str">
        <f>"T-"&amp;SUBSTITUTE(A118,"-",)</f>
        <v>T-ZD42043T0EW02EZ</v>
      </c>
      <c r="C118" s="187" t="s">
        <v>1573</v>
      </c>
      <c r="D118" s="94">
        <v>865</v>
      </c>
      <c r="E118" s="87">
        <v>466.23500000000007</v>
      </c>
      <c r="F118" s="87">
        <v>445.04250000000002</v>
      </c>
    </row>
    <row r="119" spans="1:6">
      <c r="A119" s="188"/>
      <c r="B119" s="188"/>
      <c r="C119" s="188"/>
      <c r="D119" s="95"/>
      <c r="E119" s="88"/>
      <c r="F119" s="88"/>
    </row>
    <row r="120" spans="1:6">
      <c r="A120" s="187" t="s">
        <v>1574</v>
      </c>
      <c r="B120" s="187" t="str">
        <f>"T-"&amp;SUBSTITUTE(A120,"-",)</f>
        <v>T-ZD42H42T0EE00EZ</v>
      </c>
      <c r="C120" s="187" t="s">
        <v>1575</v>
      </c>
      <c r="D120" s="94">
        <v>817</v>
      </c>
      <c r="E120" s="87">
        <v>440.363</v>
      </c>
      <c r="F120" s="87">
        <v>420.34649999999999</v>
      </c>
    </row>
    <row r="121" spans="1:6" ht="22.5">
      <c r="A121" s="188" t="s">
        <v>1576</v>
      </c>
      <c r="B121" s="188" t="str">
        <f>"T-"&amp;SUBSTITUTE(A121,"-",)</f>
        <v>T-ZD42H42T0EW02EZ</v>
      </c>
      <c r="C121" s="188" t="s">
        <v>1577</v>
      </c>
      <c r="D121" s="95">
        <v>865</v>
      </c>
      <c r="E121" s="88">
        <v>466.23500000000007</v>
      </c>
      <c r="F121" s="88">
        <v>445.04250000000002</v>
      </c>
    </row>
    <row r="122" spans="1:6">
      <c r="A122" s="189"/>
      <c r="B122" s="189"/>
      <c r="C122" s="189"/>
      <c r="D122" s="270"/>
      <c r="E122" s="90"/>
      <c r="F122" s="90"/>
    </row>
    <row r="123" spans="1:6">
      <c r="A123" s="188" t="s">
        <v>1578</v>
      </c>
      <c r="B123" s="188" t="str">
        <f t="shared" ref="B123" si="15">"T-"&amp;SUBSTITUTE(A123,"-",)</f>
        <v>T-ZD42H43T0EE00EZ</v>
      </c>
      <c r="C123" s="188" t="s">
        <v>1579</v>
      </c>
      <c r="D123" s="95">
        <v>913</v>
      </c>
      <c r="E123" s="88">
        <v>492.10700000000003</v>
      </c>
      <c r="F123" s="88">
        <v>469.73850000000004</v>
      </c>
    </row>
    <row r="124" spans="1:6" ht="22.5">
      <c r="A124" s="187" t="s">
        <v>1580</v>
      </c>
      <c r="B124" s="187" t="str">
        <f>"T-"&amp;SUBSTITUTE(A124,"-",)</f>
        <v>T-ZD42H43T0EW02EZ</v>
      </c>
      <c r="C124" s="187" t="s">
        <v>1581</v>
      </c>
      <c r="D124" s="94">
        <v>961</v>
      </c>
      <c r="E124" s="87">
        <v>517.97900000000004</v>
      </c>
      <c r="F124" s="87">
        <v>494.43450000000001</v>
      </c>
    </row>
    <row r="125" spans="1:6">
      <c r="A125" s="241"/>
      <c r="B125" s="234"/>
      <c r="C125" s="241"/>
      <c r="D125" s="236"/>
      <c r="E125" s="237"/>
      <c r="F125" s="237"/>
    </row>
    <row r="126" spans="1:6" ht="12.75">
      <c r="A126" s="416" t="s">
        <v>1327</v>
      </c>
      <c r="B126" s="416"/>
      <c r="C126" s="416"/>
      <c r="D126" s="416"/>
      <c r="E126" s="416"/>
      <c r="F126" s="347"/>
    </row>
    <row r="127" spans="1:6">
      <c r="A127" s="132" t="s">
        <v>1582</v>
      </c>
      <c r="B127" s="321" t="str">
        <f t="shared" ref="B127:B134" si="16">"T-"&amp;A127</f>
        <v>T-P1080383-415</v>
      </c>
      <c r="C127" s="133" t="s">
        <v>1583</v>
      </c>
      <c r="D127" s="313">
        <v>117.6</v>
      </c>
      <c r="E127" s="124">
        <v>94.08</v>
      </c>
      <c r="F127" s="124">
        <v>88.199999999999989</v>
      </c>
    </row>
    <row r="128" spans="1:6">
      <c r="A128" s="134" t="s">
        <v>1584</v>
      </c>
      <c r="B128" s="322" t="str">
        <f t="shared" si="16"/>
        <v>T-P1080383-416</v>
      </c>
      <c r="C128" s="135" t="s">
        <v>1585</v>
      </c>
      <c r="D128" s="309">
        <v>239.68</v>
      </c>
      <c r="E128" s="121">
        <v>191.74400000000003</v>
      </c>
      <c r="F128" s="121">
        <v>179.76</v>
      </c>
    </row>
    <row r="129" spans="1:6">
      <c r="A129" s="132" t="s">
        <v>1586</v>
      </c>
      <c r="B129" s="321" t="str">
        <f t="shared" si="16"/>
        <v>T-P1080383-413</v>
      </c>
      <c r="C129" s="133" t="s">
        <v>1587</v>
      </c>
      <c r="D129" s="313">
        <v>18</v>
      </c>
      <c r="E129" s="124">
        <v>14.4</v>
      </c>
      <c r="F129" s="124">
        <v>13.5</v>
      </c>
    </row>
    <row r="130" spans="1:6">
      <c r="A130" s="134" t="s">
        <v>1588</v>
      </c>
      <c r="B130" s="322" t="str">
        <f t="shared" si="16"/>
        <v>T-P1080383-414</v>
      </c>
      <c r="C130" s="135" t="s">
        <v>1589</v>
      </c>
      <c r="D130" s="309">
        <v>18</v>
      </c>
      <c r="E130" s="121">
        <v>14.4</v>
      </c>
      <c r="F130" s="121">
        <v>13.5</v>
      </c>
    </row>
    <row r="131" spans="1:6">
      <c r="A131" s="132" t="s">
        <v>1329</v>
      </c>
      <c r="B131" s="321" t="str">
        <f t="shared" si="16"/>
        <v>T-P1080383-226</v>
      </c>
      <c r="C131" s="133" t="s">
        <v>1330</v>
      </c>
      <c r="D131" s="313">
        <v>117.6</v>
      </c>
      <c r="E131" s="124">
        <v>94.08</v>
      </c>
      <c r="F131" s="124">
        <v>88.199999999999989</v>
      </c>
    </row>
    <row r="132" spans="1:6">
      <c r="A132" s="134" t="s">
        <v>1331</v>
      </c>
      <c r="B132" s="322" t="str">
        <f t="shared" si="16"/>
        <v>T-P1080383-227</v>
      </c>
      <c r="C132" s="135" t="s">
        <v>1332</v>
      </c>
      <c r="D132" s="309">
        <v>239.68</v>
      </c>
      <c r="E132" s="121">
        <v>191.74400000000003</v>
      </c>
      <c r="F132" s="121">
        <v>179.76</v>
      </c>
    </row>
    <row r="133" spans="1:6">
      <c r="A133" s="132" t="s">
        <v>1333</v>
      </c>
      <c r="B133" s="321" t="str">
        <f t="shared" si="16"/>
        <v>T-P1080383-222</v>
      </c>
      <c r="C133" s="133" t="s">
        <v>1334</v>
      </c>
      <c r="D133" s="313">
        <v>18</v>
      </c>
      <c r="E133" s="124">
        <v>14.4</v>
      </c>
      <c r="F133" s="124">
        <v>13.5</v>
      </c>
    </row>
    <row r="134" spans="1:6">
      <c r="A134" s="134" t="s">
        <v>1335</v>
      </c>
      <c r="B134" s="322" t="str">
        <f t="shared" si="16"/>
        <v>T-P1080383-223</v>
      </c>
      <c r="C134" s="135" t="s">
        <v>1336</v>
      </c>
      <c r="D134" s="309">
        <v>18</v>
      </c>
      <c r="E134" s="121">
        <v>14.4</v>
      </c>
      <c r="F134" s="121">
        <v>13.5</v>
      </c>
    </row>
    <row r="135" spans="1:6">
      <c r="A135" s="234"/>
      <c r="B135" s="234"/>
      <c r="C135" s="234"/>
      <c r="D135" s="314"/>
      <c r="E135" s="248"/>
      <c r="F135" s="248"/>
    </row>
    <row r="136" spans="1:6">
      <c r="A136" s="234"/>
      <c r="B136" s="234"/>
      <c r="C136" s="234"/>
      <c r="D136" s="315"/>
      <c r="E136" s="316"/>
      <c r="F136" s="316"/>
    </row>
    <row r="137" spans="1:6" ht="12.75">
      <c r="A137" s="412" t="s">
        <v>448</v>
      </c>
      <c r="B137" s="412"/>
      <c r="C137" s="412"/>
      <c r="D137" s="412"/>
      <c r="E137" s="412"/>
      <c r="F137" s="327"/>
    </row>
    <row r="138" spans="1:6" ht="22.5">
      <c r="A138" s="185" t="s">
        <v>836</v>
      </c>
      <c r="B138" s="153" t="s">
        <v>344</v>
      </c>
      <c r="C138" s="153" t="s">
        <v>758</v>
      </c>
      <c r="D138" s="100" t="s">
        <v>759</v>
      </c>
      <c r="E138" s="100" t="s">
        <v>771</v>
      </c>
      <c r="F138" s="101" t="s">
        <v>772</v>
      </c>
    </row>
    <row r="139" spans="1:6">
      <c r="A139" s="187" t="s">
        <v>449</v>
      </c>
      <c r="B139" s="187" t="str">
        <f t="shared" ref="B139:B149" si="17">"T-"&amp;SUBSTITUTE(A139,"-",)</f>
        <v>T-GX42202520000</v>
      </c>
      <c r="C139" s="187" t="s">
        <v>452</v>
      </c>
      <c r="D139" s="94">
        <v>650</v>
      </c>
      <c r="E139" s="87">
        <v>350.35</v>
      </c>
      <c r="F139" s="87">
        <v>334.42500000000001</v>
      </c>
    </row>
    <row r="140" spans="1:6" ht="12.75" customHeight="1">
      <c r="A140" s="188" t="s">
        <v>450</v>
      </c>
      <c r="B140" s="188" t="str">
        <f t="shared" si="17"/>
        <v>T-GX42202521000</v>
      </c>
      <c r="C140" s="188" t="s">
        <v>453</v>
      </c>
      <c r="D140" s="95">
        <v>689</v>
      </c>
      <c r="E140" s="88">
        <v>371.37100000000004</v>
      </c>
      <c r="F140" s="88">
        <v>354.49050000000005</v>
      </c>
    </row>
    <row r="141" spans="1:6">
      <c r="A141" s="187" t="s">
        <v>451</v>
      </c>
      <c r="B141" s="187" t="str">
        <f t="shared" si="17"/>
        <v>T-GX42202522000</v>
      </c>
      <c r="C141" s="187" t="s">
        <v>454</v>
      </c>
      <c r="D141" s="94">
        <v>865</v>
      </c>
      <c r="E141" s="87">
        <v>466.23500000000007</v>
      </c>
      <c r="F141" s="87">
        <v>445.04250000000002</v>
      </c>
    </row>
    <row r="142" spans="1:6">
      <c r="A142" s="188"/>
      <c r="B142" s="188"/>
      <c r="C142" s="188"/>
      <c r="D142" s="95"/>
      <c r="E142" s="88"/>
      <c r="F142" s="88"/>
    </row>
    <row r="143" spans="1:6">
      <c r="A143" s="231" t="s">
        <v>459</v>
      </c>
      <c r="B143" s="231" t="str">
        <f t="shared" si="17"/>
        <v>T-GX42202420000</v>
      </c>
      <c r="C143" s="231" t="s">
        <v>455</v>
      </c>
      <c r="D143" s="213">
        <v>814</v>
      </c>
      <c r="E143" s="105">
        <v>438.74600000000004</v>
      </c>
      <c r="F143" s="105">
        <v>418.80300000000005</v>
      </c>
    </row>
    <row r="144" spans="1:6">
      <c r="A144" s="188" t="s">
        <v>460</v>
      </c>
      <c r="B144" s="188" t="str">
        <f t="shared" si="17"/>
        <v>T-GX42202420150</v>
      </c>
      <c r="C144" s="188" t="s">
        <v>456</v>
      </c>
      <c r="D144" s="95">
        <v>916</v>
      </c>
      <c r="E144" s="88">
        <v>493.72399999999999</v>
      </c>
      <c r="F144" s="88">
        <v>471.28199999999998</v>
      </c>
    </row>
    <row r="145" spans="1:6">
      <c r="A145" s="231" t="s">
        <v>461</v>
      </c>
      <c r="B145" s="231" t="str">
        <f t="shared" si="17"/>
        <v>T-GX42202421000</v>
      </c>
      <c r="C145" s="231" t="s">
        <v>457</v>
      </c>
      <c r="D145" s="213">
        <v>853</v>
      </c>
      <c r="E145" s="105">
        <v>459.76700000000005</v>
      </c>
      <c r="F145" s="105">
        <v>438.86850000000004</v>
      </c>
    </row>
    <row r="146" spans="1:6">
      <c r="A146" s="188" t="s">
        <v>462</v>
      </c>
      <c r="B146" s="188" t="str">
        <f t="shared" si="17"/>
        <v>T-GX42202422000</v>
      </c>
      <c r="C146" s="188" t="s">
        <v>458</v>
      </c>
      <c r="D146" s="95">
        <v>1029</v>
      </c>
      <c r="E146" s="88">
        <v>554.63099999999997</v>
      </c>
      <c r="F146" s="88">
        <v>529.42049999999995</v>
      </c>
    </row>
    <row r="147" spans="1:6" s="102" customFormat="1">
      <c r="A147" s="187"/>
      <c r="B147" s="187"/>
      <c r="C147" s="187"/>
      <c r="D147" s="94"/>
      <c r="E147" s="87"/>
      <c r="F147" s="87"/>
    </row>
    <row r="148" spans="1:6">
      <c r="A148" s="188" t="s">
        <v>463</v>
      </c>
      <c r="B148" s="188" t="str">
        <f t="shared" si="17"/>
        <v>T-GX42202721000</v>
      </c>
      <c r="C148" s="188" t="s">
        <v>465</v>
      </c>
      <c r="D148" s="95">
        <v>958</v>
      </c>
      <c r="E148" s="88">
        <v>516.36200000000008</v>
      </c>
      <c r="F148" s="88">
        <v>492.89100000000002</v>
      </c>
    </row>
    <row r="149" spans="1:6">
      <c r="A149" s="187" t="s">
        <v>464</v>
      </c>
      <c r="B149" s="187" t="str">
        <f t="shared" si="17"/>
        <v>T-GX42202722000</v>
      </c>
      <c r="C149" s="187" t="s">
        <v>466</v>
      </c>
      <c r="D149" s="94">
        <v>1137</v>
      </c>
      <c r="E149" s="87">
        <v>612.84300000000007</v>
      </c>
      <c r="F149" s="87">
        <v>584.98649999999998</v>
      </c>
    </row>
    <row r="150" spans="1:6">
      <c r="A150" s="188"/>
      <c r="B150" s="227"/>
      <c r="C150" s="188"/>
      <c r="D150" s="95"/>
      <c r="E150" s="88"/>
      <c r="F150" s="88"/>
    </row>
    <row r="151" spans="1:6" ht="12.75">
      <c r="A151" s="416" t="s">
        <v>844</v>
      </c>
      <c r="B151" s="416"/>
      <c r="C151" s="416"/>
      <c r="D151" s="416"/>
      <c r="E151" s="416"/>
      <c r="F151" s="347"/>
    </row>
    <row r="152" spans="1:6">
      <c r="A152" s="128" t="s">
        <v>62</v>
      </c>
      <c r="B152" s="325" t="str">
        <f t="shared" ref="B152" si="18">"T-"&amp;A152</f>
        <v>T-105934-037</v>
      </c>
      <c r="C152" s="129" t="s">
        <v>582</v>
      </c>
      <c r="D152" s="310">
        <v>117.6</v>
      </c>
      <c r="E152" s="124">
        <v>94.08</v>
      </c>
      <c r="F152" s="124">
        <v>88.199999999999989</v>
      </c>
    </row>
    <row r="153" spans="1:6">
      <c r="A153" s="241"/>
      <c r="B153" s="247"/>
      <c r="C153" s="311"/>
      <c r="D153" s="305"/>
      <c r="E153" s="261"/>
      <c r="F153" s="261"/>
    </row>
    <row r="154" spans="1:6">
      <c r="A154" s="241"/>
      <c r="B154" s="241"/>
      <c r="C154" s="241"/>
      <c r="D154" s="305"/>
      <c r="E154" s="261"/>
      <c r="F154" s="261"/>
    </row>
    <row r="155" spans="1:6" ht="12.75">
      <c r="A155" s="412" t="s">
        <v>467</v>
      </c>
      <c r="B155" s="412"/>
      <c r="C155" s="412"/>
      <c r="D155" s="412"/>
      <c r="E155" s="412"/>
      <c r="F155" s="327"/>
    </row>
    <row r="156" spans="1:6" ht="22.5">
      <c r="A156" s="185" t="s">
        <v>836</v>
      </c>
      <c r="B156" s="153" t="s">
        <v>344</v>
      </c>
      <c r="C156" s="153" t="s">
        <v>758</v>
      </c>
      <c r="D156" s="100" t="s">
        <v>759</v>
      </c>
      <c r="E156" s="100" t="s">
        <v>771</v>
      </c>
      <c r="F156" s="101" t="s">
        <v>772</v>
      </c>
    </row>
    <row r="157" spans="1:6" ht="12.75" customHeight="1">
      <c r="A157" s="187" t="s">
        <v>468</v>
      </c>
      <c r="B157" s="187" t="str">
        <f t="shared" ref="B157:B166" si="19">"T-"&amp;SUBSTITUTE(A157,"-",)</f>
        <v>T-GX42102520000</v>
      </c>
      <c r="C157" s="187" t="s">
        <v>476</v>
      </c>
      <c r="D157" s="94">
        <v>735</v>
      </c>
      <c r="E157" s="87">
        <v>396.16500000000002</v>
      </c>
      <c r="F157" s="87">
        <v>378.15749999999997</v>
      </c>
    </row>
    <row r="158" spans="1:6" ht="12.75" customHeight="1">
      <c r="A158" s="188" t="s">
        <v>469</v>
      </c>
      <c r="B158" s="188" t="str">
        <f t="shared" si="19"/>
        <v>T-GX42102521000</v>
      </c>
      <c r="C158" s="188" t="s">
        <v>477</v>
      </c>
      <c r="D158" s="95">
        <v>774</v>
      </c>
      <c r="E158" s="88">
        <v>417.18600000000004</v>
      </c>
      <c r="F158" s="88">
        <v>398.22300000000001</v>
      </c>
    </row>
    <row r="159" spans="1:6">
      <c r="A159" s="187" t="s">
        <v>470</v>
      </c>
      <c r="B159" s="187" t="str">
        <f t="shared" si="19"/>
        <v>T-GX42102522000</v>
      </c>
      <c r="C159" s="187" t="s">
        <v>478</v>
      </c>
      <c r="D159" s="94">
        <v>950</v>
      </c>
      <c r="E159" s="87">
        <v>512.05000000000007</v>
      </c>
      <c r="F159" s="87">
        <v>488.77500000000003</v>
      </c>
    </row>
    <row r="160" spans="1:6">
      <c r="A160" s="188"/>
      <c r="B160" s="188"/>
      <c r="C160" s="188"/>
      <c r="D160" s="95"/>
      <c r="E160" s="88"/>
      <c r="F160" s="88"/>
    </row>
    <row r="161" spans="1:6">
      <c r="A161" s="231" t="s">
        <v>471</v>
      </c>
      <c r="B161" s="231" t="str">
        <f t="shared" si="19"/>
        <v>T-GX42102420000</v>
      </c>
      <c r="C161" s="231" t="s">
        <v>479</v>
      </c>
      <c r="D161" s="213">
        <v>899</v>
      </c>
      <c r="E161" s="105">
        <v>484.56100000000004</v>
      </c>
      <c r="F161" s="105">
        <v>462.53550000000001</v>
      </c>
    </row>
    <row r="162" spans="1:6">
      <c r="A162" s="188" t="s">
        <v>472</v>
      </c>
      <c r="B162" s="188" t="str">
        <f t="shared" si="19"/>
        <v>T-GX42102421000</v>
      </c>
      <c r="C162" s="188" t="s">
        <v>480</v>
      </c>
      <c r="D162" s="95">
        <v>938</v>
      </c>
      <c r="E162" s="88">
        <v>505.58200000000005</v>
      </c>
      <c r="F162" s="88">
        <v>482.601</v>
      </c>
    </row>
    <row r="163" spans="1:6">
      <c r="A163" s="231" t="s">
        <v>473</v>
      </c>
      <c r="B163" s="231" t="str">
        <f t="shared" si="19"/>
        <v>T-GX42102422000</v>
      </c>
      <c r="C163" s="231" t="s">
        <v>481</v>
      </c>
      <c r="D163" s="213">
        <v>1114</v>
      </c>
      <c r="E163" s="105">
        <v>600.44600000000003</v>
      </c>
      <c r="F163" s="105">
        <v>573.15300000000002</v>
      </c>
    </row>
    <row r="164" spans="1:6">
      <c r="A164" s="188"/>
      <c r="B164" s="188"/>
      <c r="C164" s="188"/>
      <c r="D164" s="95"/>
      <c r="E164" s="88"/>
      <c r="F164" s="88"/>
    </row>
    <row r="165" spans="1:6">
      <c r="A165" s="187" t="s">
        <v>474</v>
      </c>
      <c r="B165" s="187" t="str">
        <f t="shared" si="19"/>
        <v>T-GX42102721000</v>
      </c>
      <c r="C165" s="187" t="s">
        <v>482</v>
      </c>
      <c r="D165" s="94">
        <v>1045</v>
      </c>
      <c r="E165" s="87">
        <v>563.255</v>
      </c>
      <c r="F165" s="87">
        <v>537.65249999999992</v>
      </c>
    </row>
    <row r="166" spans="1:6">
      <c r="A166" s="188" t="s">
        <v>475</v>
      </c>
      <c r="B166" s="188" t="str">
        <f t="shared" si="19"/>
        <v>T-GX42102722000</v>
      </c>
      <c r="C166" s="188" t="s">
        <v>483</v>
      </c>
      <c r="D166" s="95">
        <v>1222</v>
      </c>
      <c r="E166" s="88">
        <v>658.65800000000002</v>
      </c>
      <c r="F166" s="88">
        <v>628.71900000000005</v>
      </c>
    </row>
    <row r="167" spans="1:6">
      <c r="A167" s="188"/>
      <c r="B167" s="227"/>
      <c r="C167" s="188"/>
      <c r="D167" s="95"/>
      <c r="E167" s="88"/>
      <c r="F167" s="88"/>
    </row>
    <row r="168" spans="1:6" s="97" customFormat="1" ht="12.75">
      <c r="A168" s="416" t="s">
        <v>845</v>
      </c>
      <c r="B168" s="416"/>
      <c r="C168" s="416"/>
      <c r="D168" s="416"/>
      <c r="E168" s="416"/>
      <c r="F168" s="347"/>
    </row>
    <row r="169" spans="1:6" s="102" customFormat="1">
      <c r="A169" s="317" t="s">
        <v>63</v>
      </c>
      <c r="B169" s="323" t="str">
        <f t="shared" ref="B169" si="20">"T-"&amp;A169</f>
        <v>T-105934-038</v>
      </c>
      <c r="C169" s="318" t="s">
        <v>587</v>
      </c>
      <c r="D169" s="319">
        <v>117.6</v>
      </c>
      <c r="E169" s="320">
        <v>94.08</v>
      </c>
      <c r="F169" s="320">
        <v>88.199999999999989</v>
      </c>
    </row>
    <row r="170" spans="1:6" s="97" customFormat="1" ht="12.75" customHeight="1">
      <c r="A170" s="261"/>
      <c r="B170" s="261"/>
      <c r="C170" s="261"/>
      <c r="D170" s="261"/>
      <c r="E170" s="261"/>
      <c r="F170" s="261"/>
    </row>
    <row r="171" spans="1:6" s="97" customFormat="1">
      <c r="A171" s="261"/>
      <c r="B171" s="261"/>
      <c r="C171" s="261"/>
      <c r="D171" s="261"/>
      <c r="E171" s="261"/>
      <c r="F171" s="261"/>
    </row>
    <row r="172" spans="1:6" s="97" customFormat="1" ht="12.75">
      <c r="A172" s="412" t="s">
        <v>484</v>
      </c>
      <c r="B172" s="412"/>
      <c r="C172" s="412"/>
      <c r="D172" s="412"/>
      <c r="E172" s="412"/>
      <c r="F172" s="327"/>
    </row>
    <row r="173" spans="1:6" s="97" customFormat="1" ht="22.5">
      <c r="A173" s="185" t="s">
        <v>836</v>
      </c>
      <c r="B173" s="153" t="s">
        <v>344</v>
      </c>
      <c r="C173" s="153" t="s">
        <v>758</v>
      </c>
      <c r="D173" s="100" t="s">
        <v>759</v>
      </c>
      <c r="E173" s="100" t="s">
        <v>771</v>
      </c>
      <c r="F173" s="101" t="s">
        <v>772</v>
      </c>
    </row>
    <row r="174" spans="1:6" s="97" customFormat="1" ht="12.75" customHeight="1">
      <c r="A174" s="187" t="s">
        <v>485</v>
      </c>
      <c r="B174" s="187" t="str">
        <f t="shared" ref="B174:B183" si="21">"T-"&amp;SUBSTITUTE(A174,"-",)</f>
        <v>T-GX43102520000</v>
      </c>
      <c r="C174" s="187" t="s">
        <v>493</v>
      </c>
      <c r="D174" s="94">
        <v>831</v>
      </c>
      <c r="E174" s="87">
        <v>447.90900000000005</v>
      </c>
      <c r="F174" s="87">
        <v>427.54950000000002</v>
      </c>
    </row>
    <row r="175" spans="1:6" s="97" customFormat="1">
      <c r="A175" s="188" t="s">
        <v>486</v>
      </c>
      <c r="B175" s="188" t="str">
        <f t="shared" si="21"/>
        <v>T-GX43102521000</v>
      </c>
      <c r="C175" s="188" t="s">
        <v>494</v>
      </c>
      <c r="D175" s="95">
        <v>870</v>
      </c>
      <c r="E175" s="88">
        <v>468.93000000000006</v>
      </c>
      <c r="F175" s="88">
        <v>447.61500000000001</v>
      </c>
    </row>
    <row r="176" spans="1:6" s="97" customFormat="1">
      <c r="A176" s="187" t="s">
        <v>487</v>
      </c>
      <c r="B176" s="187" t="str">
        <f t="shared" si="21"/>
        <v>T-GX43102522000</v>
      </c>
      <c r="C176" s="187" t="s">
        <v>495</v>
      </c>
      <c r="D176" s="94">
        <v>1046</v>
      </c>
      <c r="E176" s="87">
        <v>563.79399999999998</v>
      </c>
      <c r="F176" s="87">
        <v>538.16700000000003</v>
      </c>
    </row>
    <row r="177" spans="1:6" s="97" customFormat="1">
      <c r="A177" s="188"/>
      <c r="B177" s="188"/>
      <c r="C177" s="188"/>
      <c r="D177" s="95"/>
      <c r="E177" s="88"/>
      <c r="F177" s="88"/>
    </row>
    <row r="178" spans="1:6" s="97" customFormat="1">
      <c r="A178" s="231" t="s">
        <v>488</v>
      </c>
      <c r="B178" s="231" t="str">
        <f t="shared" si="21"/>
        <v>T-GX43102420000</v>
      </c>
      <c r="C178" s="231" t="s">
        <v>496</v>
      </c>
      <c r="D178" s="213">
        <v>995</v>
      </c>
      <c r="E178" s="105">
        <v>536.30500000000006</v>
      </c>
      <c r="F178" s="105">
        <v>511.92750000000001</v>
      </c>
    </row>
    <row r="179" spans="1:6" s="97" customFormat="1">
      <c r="A179" s="188" t="s">
        <v>489</v>
      </c>
      <c r="B179" s="188" t="str">
        <f t="shared" si="21"/>
        <v>T-GX43102421000</v>
      </c>
      <c r="C179" s="188" t="s">
        <v>497</v>
      </c>
      <c r="D179" s="95">
        <v>1034</v>
      </c>
      <c r="E179" s="88">
        <v>557.32600000000002</v>
      </c>
      <c r="F179" s="88">
        <v>531.99300000000005</v>
      </c>
    </row>
    <row r="180" spans="1:6" s="97" customFormat="1" ht="15" customHeight="1">
      <c r="A180" s="231" t="s">
        <v>490</v>
      </c>
      <c r="B180" s="231" t="str">
        <f t="shared" si="21"/>
        <v>T-GX43102422000</v>
      </c>
      <c r="C180" s="231" t="s">
        <v>498</v>
      </c>
      <c r="D180" s="213">
        <v>1210</v>
      </c>
      <c r="E180" s="105">
        <v>652.19000000000005</v>
      </c>
      <c r="F180" s="105">
        <v>622.54499999999996</v>
      </c>
    </row>
    <row r="181" spans="1:6" s="97" customFormat="1">
      <c r="A181" s="188"/>
      <c r="B181" s="188"/>
      <c r="C181" s="188"/>
      <c r="D181" s="95"/>
      <c r="E181" s="88"/>
      <c r="F181" s="88"/>
    </row>
    <row r="182" spans="1:6" s="97" customFormat="1">
      <c r="A182" s="187" t="s">
        <v>491</v>
      </c>
      <c r="B182" s="187" t="str">
        <f t="shared" si="21"/>
        <v>T-GX43102720000</v>
      </c>
      <c r="C182" s="187" t="s">
        <v>499</v>
      </c>
      <c r="D182" s="94">
        <v>1103</v>
      </c>
      <c r="E182" s="87">
        <v>594.51700000000005</v>
      </c>
      <c r="F182" s="87">
        <v>567.49350000000004</v>
      </c>
    </row>
    <row r="183" spans="1:6" s="97" customFormat="1">
      <c r="A183" s="188" t="s">
        <v>492</v>
      </c>
      <c r="B183" s="188" t="str">
        <f t="shared" si="21"/>
        <v>T-GX43102721000</v>
      </c>
      <c r="C183" s="188" t="s">
        <v>500</v>
      </c>
      <c r="D183" s="95">
        <v>1141</v>
      </c>
      <c r="E183" s="88">
        <v>614.99900000000014</v>
      </c>
      <c r="F183" s="88">
        <v>587.04450000000008</v>
      </c>
    </row>
    <row r="184" spans="1:6">
      <c r="A184" s="188"/>
      <c r="B184" s="227"/>
      <c r="C184" s="188"/>
      <c r="D184" s="95"/>
      <c r="E184" s="88"/>
      <c r="F184" s="88"/>
    </row>
    <row r="185" spans="1:6" s="102" customFormat="1" ht="12.75">
      <c r="A185" s="416" t="s">
        <v>846</v>
      </c>
      <c r="B185" s="416"/>
      <c r="C185" s="416"/>
      <c r="D185" s="416"/>
      <c r="E185" s="416"/>
      <c r="F185" s="347"/>
    </row>
    <row r="186" spans="1:6">
      <c r="A186" s="317" t="s">
        <v>588</v>
      </c>
      <c r="B186" s="323" t="str">
        <f t="shared" ref="B186" si="22">"T-"&amp;A186</f>
        <v>T-105934-039</v>
      </c>
      <c r="C186" s="318" t="s">
        <v>589</v>
      </c>
      <c r="D186" s="319">
        <v>239.68</v>
      </c>
      <c r="E186" s="320">
        <v>191.74400000000003</v>
      </c>
      <c r="F186" s="320">
        <v>179.76</v>
      </c>
    </row>
    <row r="187" spans="1:6">
      <c r="A187" s="261"/>
      <c r="B187" s="261"/>
      <c r="C187" s="261"/>
      <c r="D187" s="261"/>
      <c r="E187" s="261"/>
      <c r="F187" s="261"/>
    </row>
    <row r="188" spans="1:6" ht="12.75">
      <c r="A188" s="412" t="s">
        <v>1271</v>
      </c>
      <c r="B188" s="412"/>
      <c r="C188" s="412"/>
      <c r="D188" s="412"/>
      <c r="E188" s="412"/>
      <c r="F188" s="327"/>
    </row>
    <row r="189" spans="1:6" ht="22.5">
      <c r="A189" s="185" t="s">
        <v>836</v>
      </c>
      <c r="B189" s="153" t="s">
        <v>344</v>
      </c>
      <c r="C189" s="153" t="s">
        <v>758</v>
      </c>
      <c r="D189" s="100" t="s">
        <v>759</v>
      </c>
      <c r="E189" s="100" t="s">
        <v>771</v>
      </c>
      <c r="F189" s="101" t="s">
        <v>772</v>
      </c>
    </row>
    <row r="190" spans="1:6">
      <c r="A190" s="187" t="s">
        <v>1272</v>
      </c>
      <c r="B190" s="187" t="str">
        <f t="shared" ref="B190:B212" si="23">"T-"&amp;SUBSTITUTE(A190,"-",)</f>
        <v>T-ZD62042T0EF00EZ</v>
      </c>
      <c r="C190" s="187" t="s">
        <v>1273</v>
      </c>
      <c r="D190" s="94">
        <v>769</v>
      </c>
      <c r="E190" s="87">
        <v>414.49100000000004</v>
      </c>
      <c r="F190" s="87">
        <v>395.65050000000002</v>
      </c>
    </row>
    <row r="191" spans="1:6">
      <c r="A191" s="188" t="s">
        <v>1274</v>
      </c>
      <c r="B191" s="188" t="str">
        <f t="shared" si="23"/>
        <v>T-ZD62042T0EL02EZ</v>
      </c>
      <c r="C191" s="188" t="s">
        <v>1275</v>
      </c>
      <c r="D191" s="95">
        <v>961</v>
      </c>
      <c r="E191" s="88">
        <v>517.97900000000004</v>
      </c>
      <c r="F191" s="88">
        <v>494.43450000000001</v>
      </c>
    </row>
    <row r="192" spans="1:6">
      <c r="A192" s="187" t="s">
        <v>1276</v>
      </c>
      <c r="B192" s="187" t="str">
        <f t="shared" si="23"/>
        <v>T-ZD62042T1EF00EZ</v>
      </c>
      <c r="C192" s="187" t="s">
        <v>1277</v>
      </c>
      <c r="D192" s="94">
        <v>832</v>
      </c>
      <c r="E192" s="87">
        <v>448.44800000000004</v>
      </c>
      <c r="F192" s="87">
        <v>428.06400000000002</v>
      </c>
    </row>
    <row r="193" spans="1:6">
      <c r="A193" s="188" t="s">
        <v>1278</v>
      </c>
      <c r="B193" s="188" t="str">
        <f t="shared" si="23"/>
        <v>T-ZD62042T2EF00EZ</v>
      </c>
      <c r="C193" s="188" t="s">
        <v>1279</v>
      </c>
      <c r="D193" s="95">
        <v>985</v>
      </c>
      <c r="E193" s="88">
        <v>530.91499999999996</v>
      </c>
      <c r="F193" s="88">
        <v>506.78249999999997</v>
      </c>
    </row>
    <row r="194" spans="1:6">
      <c r="A194" s="187"/>
      <c r="B194" s="187"/>
      <c r="C194" s="187"/>
      <c r="D194" s="94"/>
      <c r="E194" s="87"/>
      <c r="F194" s="87"/>
    </row>
    <row r="195" spans="1:6">
      <c r="A195" s="188" t="s">
        <v>1280</v>
      </c>
      <c r="B195" s="188" t="str">
        <f t="shared" si="23"/>
        <v>T-ZD62043T0EF00EZ</v>
      </c>
      <c r="C195" s="188" t="s">
        <v>1281</v>
      </c>
      <c r="D195" s="95">
        <v>865</v>
      </c>
      <c r="E195" s="88">
        <v>466.23500000000007</v>
      </c>
      <c r="F195" s="88">
        <v>445.04250000000002</v>
      </c>
    </row>
    <row r="196" spans="1:6">
      <c r="A196" s="187" t="s">
        <v>1282</v>
      </c>
      <c r="B196" s="187" t="str">
        <f t="shared" si="23"/>
        <v>T-ZD62043T0EL02EZ</v>
      </c>
      <c r="C196" s="187" t="s">
        <v>1283</v>
      </c>
      <c r="D196" s="94">
        <v>1057</v>
      </c>
      <c r="E196" s="87">
        <v>569.72299999999996</v>
      </c>
      <c r="F196" s="87">
        <v>543.82650000000001</v>
      </c>
    </row>
    <row r="197" spans="1:6">
      <c r="A197" s="188" t="s">
        <v>1284</v>
      </c>
      <c r="B197" s="188" t="str">
        <f t="shared" si="23"/>
        <v>T-ZD62043T1EF00EZ</v>
      </c>
      <c r="C197" s="188" t="s">
        <v>1285</v>
      </c>
      <c r="D197" s="95">
        <v>928</v>
      </c>
      <c r="E197" s="88">
        <v>500.19200000000006</v>
      </c>
      <c r="F197" s="88">
        <v>477.45600000000007</v>
      </c>
    </row>
    <row r="198" spans="1:6">
      <c r="A198" s="187" t="s">
        <v>1286</v>
      </c>
      <c r="B198" s="187" t="str">
        <f t="shared" si="23"/>
        <v>T-ZD62043T2EF00EZ</v>
      </c>
      <c r="C198" s="187" t="s">
        <v>1287</v>
      </c>
      <c r="D198" s="94">
        <v>1081</v>
      </c>
      <c r="E198" s="87">
        <v>582.65900000000011</v>
      </c>
      <c r="F198" s="87">
        <v>556.17450000000008</v>
      </c>
    </row>
    <row r="199" spans="1:6">
      <c r="A199" s="188"/>
      <c r="B199" s="188"/>
      <c r="C199" s="188"/>
      <c r="D199" s="95"/>
      <c r="E199" s="88"/>
      <c r="F199" s="88"/>
    </row>
    <row r="200" spans="1:6">
      <c r="A200" s="187" t="s">
        <v>1288</v>
      </c>
      <c r="B200" s="187" t="str">
        <f t="shared" si="23"/>
        <v>T-ZD62142T0EF00EZ</v>
      </c>
      <c r="C200" s="187" t="s">
        <v>1289</v>
      </c>
      <c r="D200" s="94">
        <v>865</v>
      </c>
      <c r="E200" s="87">
        <v>466.23500000000007</v>
      </c>
      <c r="F200" s="87">
        <v>445.04250000000002</v>
      </c>
    </row>
    <row r="201" spans="1:6">
      <c r="A201" s="188" t="s">
        <v>1290</v>
      </c>
      <c r="B201" s="188" t="str">
        <f t="shared" si="23"/>
        <v>T-ZD62142T0EL02EZ</v>
      </c>
      <c r="C201" s="188" t="s">
        <v>1291</v>
      </c>
      <c r="D201" s="95">
        <v>1057</v>
      </c>
      <c r="E201" s="88">
        <v>569.72299999999996</v>
      </c>
      <c r="F201" s="88">
        <v>543.82650000000001</v>
      </c>
    </row>
    <row r="202" spans="1:6">
      <c r="A202" s="187" t="s">
        <v>1292</v>
      </c>
      <c r="B202" s="187" t="str">
        <f t="shared" si="23"/>
        <v>T-ZD62142T1EF00EZ</v>
      </c>
      <c r="C202" s="187" t="s">
        <v>1293</v>
      </c>
      <c r="D202" s="94">
        <v>928</v>
      </c>
      <c r="E202" s="87">
        <v>500.19200000000006</v>
      </c>
      <c r="F202" s="87">
        <v>477.45600000000007</v>
      </c>
    </row>
    <row r="203" spans="1:6" s="102" customFormat="1">
      <c r="A203" s="188" t="s">
        <v>1294</v>
      </c>
      <c r="B203" s="188" t="str">
        <f t="shared" si="23"/>
        <v>T-ZD62142T1EL02EZ</v>
      </c>
      <c r="C203" s="188" t="s">
        <v>1295</v>
      </c>
      <c r="D203" s="95">
        <v>1120</v>
      </c>
      <c r="E203" s="88">
        <v>603.67999999999995</v>
      </c>
      <c r="F203" s="88">
        <v>576.24</v>
      </c>
    </row>
    <row r="204" spans="1:6" s="102" customFormat="1">
      <c r="A204" s="187" t="s">
        <v>1296</v>
      </c>
      <c r="B204" s="187" t="str">
        <f t="shared" si="23"/>
        <v>T-ZD62142T2EF00EZ</v>
      </c>
      <c r="C204" s="187" t="s">
        <v>1297</v>
      </c>
      <c r="D204" s="94">
        <v>1081</v>
      </c>
      <c r="E204" s="87">
        <v>582.65900000000011</v>
      </c>
      <c r="F204" s="87">
        <v>556.17450000000008</v>
      </c>
    </row>
    <row r="205" spans="1:6" s="102" customFormat="1">
      <c r="A205" s="188" t="s">
        <v>1298</v>
      </c>
      <c r="B205" s="188" t="str">
        <f t="shared" si="23"/>
        <v>T-ZD62142T2EL02EZ</v>
      </c>
      <c r="C205" s="188" t="s">
        <v>1299</v>
      </c>
      <c r="D205" s="95">
        <v>1273</v>
      </c>
      <c r="E205" s="88">
        <v>686.14700000000005</v>
      </c>
      <c r="F205" s="88">
        <v>654.95849999999996</v>
      </c>
    </row>
    <row r="206" spans="1:6">
      <c r="A206" s="187"/>
      <c r="B206" s="187"/>
      <c r="C206" s="187"/>
      <c r="D206" s="94"/>
      <c r="E206" s="87"/>
      <c r="F206" s="87"/>
    </row>
    <row r="207" spans="1:6">
      <c r="A207" s="188" t="s">
        <v>1300</v>
      </c>
      <c r="B207" s="188" t="str">
        <f t="shared" si="23"/>
        <v>T-ZD62143T0EF00EZ</v>
      </c>
      <c r="C207" s="188" t="s">
        <v>1301</v>
      </c>
      <c r="D207" s="95">
        <v>961</v>
      </c>
      <c r="E207" s="88">
        <v>517.97900000000004</v>
      </c>
      <c r="F207" s="88">
        <v>494.43450000000001</v>
      </c>
    </row>
    <row r="208" spans="1:6" ht="12.75" customHeight="1">
      <c r="A208" s="187" t="s">
        <v>1302</v>
      </c>
      <c r="B208" s="187" t="str">
        <f t="shared" si="23"/>
        <v>T-ZD62143T0EL02EZ</v>
      </c>
      <c r="C208" s="187" t="s">
        <v>1303</v>
      </c>
      <c r="D208" s="94">
        <v>1153</v>
      </c>
      <c r="E208" s="87">
        <v>621.4670000000001</v>
      </c>
      <c r="F208" s="87">
        <v>593.21850000000006</v>
      </c>
    </row>
    <row r="209" spans="1:6">
      <c r="A209" s="188" t="s">
        <v>1304</v>
      </c>
      <c r="B209" s="188" t="str">
        <f t="shared" si="23"/>
        <v>T-ZD62143T1EF00EZ</v>
      </c>
      <c r="C209" s="188" t="s">
        <v>1305</v>
      </c>
      <c r="D209" s="95">
        <v>1024</v>
      </c>
      <c r="E209" s="88">
        <v>551.93600000000004</v>
      </c>
      <c r="F209" s="88">
        <v>526.84799999999996</v>
      </c>
    </row>
    <row r="210" spans="1:6">
      <c r="A210" s="187" t="s">
        <v>1306</v>
      </c>
      <c r="B210" s="187" t="str">
        <f t="shared" si="23"/>
        <v>T-ZD62143T1EL02EZ</v>
      </c>
      <c r="C210" s="187" t="s">
        <v>1307</v>
      </c>
      <c r="D210" s="94">
        <v>1216</v>
      </c>
      <c r="E210" s="87">
        <v>655.42400000000009</v>
      </c>
      <c r="F210" s="87">
        <v>625.63200000000006</v>
      </c>
    </row>
    <row r="211" spans="1:6">
      <c r="A211" s="188" t="s">
        <v>1308</v>
      </c>
      <c r="B211" s="188" t="str">
        <f t="shared" si="23"/>
        <v>T-ZD62143T2EF00EZ</v>
      </c>
      <c r="C211" s="188" t="s">
        <v>1309</v>
      </c>
      <c r="D211" s="95">
        <v>1177</v>
      </c>
      <c r="E211" s="88">
        <v>634.40300000000002</v>
      </c>
      <c r="F211" s="88">
        <v>605.56650000000002</v>
      </c>
    </row>
    <row r="212" spans="1:6">
      <c r="A212" s="187" t="s">
        <v>1310</v>
      </c>
      <c r="B212" s="187" t="str">
        <f t="shared" si="23"/>
        <v>T-ZD62143T2EL02EZ</v>
      </c>
      <c r="C212" s="187" t="s">
        <v>1311</v>
      </c>
      <c r="D212" s="94">
        <v>1369</v>
      </c>
      <c r="E212" s="87">
        <v>737.89099999999996</v>
      </c>
      <c r="F212" s="87">
        <v>704.35050000000001</v>
      </c>
    </row>
    <row r="213" spans="1:6">
      <c r="A213" s="190"/>
      <c r="B213" s="190"/>
      <c r="C213" s="190"/>
      <c r="D213" s="276"/>
      <c r="E213" s="260"/>
      <c r="F213" s="260"/>
    </row>
    <row r="214" spans="1:6">
      <c r="A214" s="187" t="s">
        <v>1312</v>
      </c>
      <c r="B214" s="187" t="str">
        <f t="shared" ref="B214:B217" si="24">"T-"&amp;SUBSTITUTE(A214,"-",)</f>
        <v>T-ZD62H42T0EF00EZ</v>
      </c>
      <c r="C214" s="187" t="s">
        <v>1313</v>
      </c>
      <c r="D214" s="94">
        <v>961</v>
      </c>
      <c r="E214" s="87">
        <v>517.97900000000004</v>
      </c>
      <c r="F214" s="87">
        <v>494.43450000000001</v>
      </c>
    </row>
    <row r="215" spans="1:6">
      <c r="A215" s="190" t="s">
        <v>1314</v>
      </c>
      <c r="B215" s="190" t="str">
        <f t="shared" si="24"/>
        <v>T-ZD62H42T0EL02EZ</v>
      </c>
      <c r="C215" s="190" t="s">
        <v>1315</v>
      </c>
      <c r="D215" s="276">
        <v>1153</v>
      </c>
      <c r="E215" s="260">
        <v>621.4670000000001</v>
      </c>
      <c r="F215" s="260">
        <v>593.21850000000006</v>
      </c>
    </row>
    <row r="216" spans="1:6">
      <c r="A216" s="187" t="s">
        <v>1316</v>
      </c>
      <c r="B216" s="187" t="str">
        <f t="shared" si="24"/>
        <v>T-ZD62H43T0EF00EZ</v>
      </c>
      <c r="C216" s="187" t="s">
        <v>1317</v>
      </c>
      <c r="D216" s="94">
        <v>1057</v>
      </c>
      <c r="E216" s="87">
        <v>569.72299999999996</v>
      </c>
      <c r="F216" s="87">
        <v>543.82650000000001</v>
      </c>
    </row>
    <row r="217" spans="1:6">
      <c r="A217" s="190" t="s">
        <v>1318</v>
      </c>
      <c r="B217" s="190" t="str">
        <f t="shared" si="24"/>
        <v>T-ZD62H43T0EL02EZ</v>
      </c>
      <c r="C217" s="190" t="s">
        <v>1319</v>
      </c>
      <c r="D217" s="276">
        <v>1249</v>
      </c>
      <c r="E217" s="260">
        <v>673.21100000000001</v>
      </c>
      <c r="F217" s="260">
        <v>642.6105</v>
      </c>
    </row>
    <row r="218" spans="1:6">
      <c r="A218" s="300"/>
      <c r="B218" s="301"/>
      <c r="C218" s="300"/>
      <c r="D218" s="302"/>
      <c r="E218" s="303"/>
      <c r="F218" s="303"/>
    </row>
    <row r="219" spans="1:6" ht="12.75" customHeight="1">
      <c r="A219" s="413" t="s">
        <v>1328</v>
      </c>
      <c r="B219" s="413"/>
      <c r="C219" s="413"/>
      <c r="D219" s="413"/>
      <c r="E219" s="413"/>
      <c r="F219" s="347"/>
    </row>
    <row r="220" spans="1:6">
      <c r="A220" s="134" t="s">
        <v>1329</v>
      </c>
      <c r="B220" s="322" t="str">
        <f t="shared" ref="B220:B223" si="25">"T-"&amp;A220</f>
        <v>T-P1080383-226</v>
      </c>
      <c r="C220" s="135" t="s">
        <v>1330</v>
      </c>
      <c r="D220" s="309">
        <v>117.6</v>
      </c>
      <c r="E220" s="121">
        <v>94.08</v>
      </c>
      <c r="F220" s="121">
        <v>88.199999999999989</v>
      </c>
    </row>
    <row r="221" spans="1:6">
      <c r="A221" s="132" t="s">
        <v>1331</v>
      </c>
      <c r="B221" s="321" t="str">
        <f t="shared" si="25"/>
        <v>T-P1080383-227</v>
      </c>
      <c r="C221" s="133" t="s">
        <v>1332</v>
      </c>
      <c r="D221" s="313">
        <v>239.68</v>
      </c>
      <c r="E221" s="124">
        <v>191.74400000000003</v>
      </c>
      <c r="F221" s="124">
        <v>179.76</v>
      </c>
    </row>
    <row r="222" spans="1:6">
      <c r="A222" s="134" t="s">
        <v>1333</v>
      </c>
      <c r="B222" s="322" t="str">
        <f t="shared" si="25"/>
        <v>T-P1080383-222</v>
      </c>
      <c r="C222" s="135" t="s">
        <v>1334</v>
      </c>
      <c r="D222" s="309">
        <v>18</v>
      </c>
      <c r="E222" s="121">
        <v>14.4</v>
      </c>
      <c r="F222" s="121">
        <v>13.5</v>
      </c>
    </row>
    <row r="223" spans="1:6">
      <c r="A223" s="132" t="s">
        <v>1335</v>
      </c>
      <c r="B223" s="321" t="str">
        <f t="shared" si="25"/>
        <v>T-P1080383-223</v>
      </c>
      <c r="C223" s="133" t="s">
        <v>1336</v>
      </c>
      <c r="D223" s="313">
        <v>18</v>
      </c>
      <c r="E223" s="124">
        <v>14.4</v>
      </c>
      <c r="F223" s="124">
        <v>13.5</v>
      </c>
    </row>
    <row r="224" spans="1:6" ht="12.75" customHeight="1">
      <c r="A224" s="261"/>
      <c r="B224" s="261"/>
      <c r="C224" s="261"/>
      <c r="D224" s="261"/>
      <c r="E224" s="261"/>
      <c r="F224" s="261"/>
    </row>
    <row r="225" spans="1:6">
      <c r="A225" s="261"/>
      <c r="B225" s="261"/>
      <c r="C225" s="261"/>
      <c r="D225" s="261"/>
      <c r="E225" s="261"/>
      <c r="F225" s="261"/>
    </row>
    <row r="226" spans="1:6" ht="12.75">
      <c r="A226" s="421" t="s">
        <v>1819</v>
      </c>
      <c r="B226" s="421"/>
      <c r="C226" s="421"/>
      <c r="D226" s="421"/>
      <c r="E226" s="421"/>
      <c r="F226" s="421"/>
    </row>
    <row r="227" spans="1:6" ht="22.5">
      <c r="A227" s="185" t="s">
        <v>836</v>
      </c>
      <c r="B227" s="153" t="s">
        <v>344</v>
      </c>
      <c r="C227" s="153" t="s">
        <v>758</v>
      </c>
      <c r="D227" s="100" t="s">
        <v>759</v>
      </c>
      <c r="E227" s="100" t="s">
        <v>771</v>
      </c>
      <c r="F227" s="101" t="s">
        <v>772</v>
      </c>
    </row>
    <row r="228" spans="1:6">
      <c r="A228" s="187" t="s">
        <v>1820</v>
      </c>
      <c r="B228" s="187" t="s">
        <v>1824</v>
      </c>
      <c r="C228" s="187" t="s">
        <v>1821</v>
      </c>
      <c r="D228" s="94">
        <v>856</v>
      </c>
      <c r="E228" s="87">
        <v>472.31800000000004</v>
      </c>
      <c r="F228" s="87">
        <v>450.84899999999999</v>
      </c>
    </row>
    <row r="229" spans="1:6">
      <c r="A229" s="188" t="s">
        <v>1822</v>
      </c>
      <c r="B229" s="188" t="s">
        <v>1825</v>
      </c>
      <c r="C229" s="188" t="s">
        <v>1823</v>
      </c>
      <c r="D229" s="95">
        <v>944</v>
      </c>
      <c r="E229" s="88">
        <v>588.5</v>
      </c>
      <c r="F229" s="88">
        <v>561.75</v>
      </c>
    </row>
    <row r="230" spans="1:6">
      <c r="A230" s="187" t="s">
        <v>501</v>
      </c>
      <c r="B230" s="187" t="s">
        <v>1826</v>
      </c>
      <c r="C230" s="187" t="s">
        <v>504</v>
      </c>
      <c r="D230" s="94">
        <v>944</v>
      </c>
      <c r="E230" s="87">
        <v>649</v>
      </c>
      <c r="F230" s="87">
        <v>619.5</v>
      </c>
    </row>
    <row r="231" spans="1:6">
      <c r="A231" s="188"/>
      <c r="B231" s="188"/>
      <c r="C231" s="188"/>
      <c r="D231" s="95"/>
      <c r="E231" s="88"/>
      <c r="F231" s="88"/>
    </row>
    <row r="232" spans="1:6">
      <c r="A232" s="187" t="s">
        <v>502</v>
      </c>
      <c r="B232" s="187" t="s">
        <v>1827</v>
      </c>
      <c r="C232" s="187" t="s">
        <v>505</v>
      </c>
      <c r="D232" s="94">
        <v>889</v>
      </c>
      <c r="E232" s="87">
        <v>611.1930000000001</v>
      </c>
      <c r="F232" s="87">
        <v>583.41150000000005</v>
      </c>
    </row>
    <row r="233" spans="1:6">
      <c r="A233" s="189" t="s">
        <v>503</v>
      </c>
      <c r="B233" s="189" t="s">
        <v>1828</v>
      </c>
      <c r="C233" s="189" t="s">
        <v>506</v>
      </c>
      <c r="D233" s="270">
        <v>1145</v>
      </c>
      <c r="E233" s="90">
        <v>787.1930000000001</v>
      </c>
      <c r="F233" s="90">
        <v>751.41150000000005</v>
      </c>
    </row>
    <row r="234" spans="1:6">
      <c r="A234" s="300"/>
      <c r="B234" s="301"/>
      <c r="C234" s="300"/>
      <c r="D234" s="302"/>
      <c r="E234" s="303"/>
      <c r="F234" s="303"/>
    </row>
    <row r="235" spans="1:6">
      <c r="A235" s="261"/>
      <c r="B235" s="261"/>
      <c r="C235" s="261"/>
      <c r="D235" s="261"/>
      <c r="E235" s="261"/>
      <c r="F235" s="261"/>
    </row>
    <row r="236" spans="1:6">
      <c r="A236" s="261"/>
      <c r="B236" s="261"/>
      <c r="C236" s="261"/>
      <c r="D236" s="261"/>
      <c r="E236" s="261"/>
      <c r="F236" s="261"/>
    </row>
    <row r="237" spans="1:6" ht="12.75">
      <c r="A237" s="412" t="s">
        <v>507</v>
      </c>
      <c r="B237" s="412"/>
      <c r="C237" s="412"/>
      <c r="D237" s="412"/>
      <c r="E237" s="412"/>
      <c r="F237" s="327"/>
    </row>
    <row r="238" spans="1:6" ht="22.5">
      <c r="A238" s="185" t="s">
        <v>836</v>
      </c>
      <c r="B238" s="153" t="s">
        <v>344</v>
      </c>
      <c r="C238" s="153" t="s">
        <v>758</v>
      </c>
      <c r="D238" s="100" t="s">
        <v>759</v>
      </c>
      <c r="E238" s="100" t="s">
        <v>771</v>
      </c>
      <c r="F238" s="101" t="s">
        <v>772</v>
      </c>
    </row>
    <row r="239" spans="1:6">
      <c r="A239" s="187" t="s">
        <v>508</v>
      </c>
      <c r="B239" s="187" t="str">
        <f t="shared" ref="B239:B251" si="26">"T-"&amp;SUBSTITUTE(A239,"-",)</f>
        <v>T-ZD50042T0E200FZ</v>
      </c>
      <c r="C239" s="187" t="s">
        <v>514</v>
      </c>
      <c r="D239" s="94">
        <v>950</v>
      </c>
      <c r="E239" s="87">
        <v>512.05000000000007</v>
      </c>
      <c r="F239" s="87">
        <v>488.77500000000003</v>
      </c>
    </row>
    <row r="240" spans="1:6">
      <c r="A240" s="188" t="s">
        <v>509</v>
      </c>
      <c r="B240" s="188" t="str">
        <f t="shared" si="26"/>
        <v>T-ZD50042T1E200FZ</v>
      </c>
      <c r="C240" s="188" t="s">
        <v>515</v>
      </c>
      <c r="D240" s="95">
        <v>989</v>
      </c>
      <c r="E240" s="88">
        <v>533.07100000000003</v>
      </c>
      <c r="F240" s="88">
        <v>508.84050000000002</v>
      </c>
    </row>
    <row r="241" spans="1:6">
      <c r="A241" s="187" t="s">
        <v>510</v>
      </c>
      <c r="B241" s="187" t="str">
        <f t="shared" si="26"/>
        <v>T-ZD50042T2E200FZ</v>
      </c>
      <c r="C241" s="187" t="s">
        <v>516</v>
      </c>
      <c r="D241" s="94">
        <v>1165</v>
      </c>
      <c r="E241" s="87">
        <v>627.93500000000006</v>
      </c>
      <c r="F241" s="87">
        <v>599.39250000000004</v>
      </c>
    </row>
    <row r="242" spans="1:6" ht="12.75" customHeight="1">
      <c r="A242" s="188" t="s">
        <v>511</v>
      </c>
      <c r="B242" s="188" t="str">
        <f t="shared" si="26"/>
        <v>T-ZD50042T0EC00FZ</v>
      </c>
      <c r="C242" s="188" t="s">
        <v>519</v>
      </c>
      <c r="D242" s="95">
        <v>1222</v>
      </c>
      <c r="E242" s="88">
        <v>658.65800000000002</v>
      </c>
      <c r="F242" s="88">
        <v>628.71900000000005</v>
      </c>
    </row>
    <row r="243" spans="1:6">
      <c r="A243" s="187" t="s">
        <v>512</v>
      </c>
      <c r="B243" s="187" t="str">
        <f t="shared" si="26"/>
        <v>T-ZD50042T1EC00FZ</v>
      </c>
      <c r="C243" s="187" t="s">
        <v>518</v>
      </c>
      <c r="D243" s="94">
        <v>1260</v>
      </c>
      <c r="E243" s="87">
        <v>679.14</v>
      </c>
      <c r="F243" s="87">
        <v>648.27</v>
      </c>
    </row>
    <row r="244" spans="1:6">
      <c r="A244" s="188" t="s">
        <v>513</v>
      </c>
      <c r="B244" s="188" t="str">
        <f t="shared" si="26"/>
        <v>T-ZD50042T2EC00FZ</v>
      </c>
      <c r="C244" s="188" t="s">
        <v>517</v>
      </c>
      <c r="D244" s="95">
        <v>1437</v>
      </c>
      <c r="E244" s="88">
        <v>774.54300000000001</v>
      </c>
      <c r="F244" s="88">
        <v>739.3365</v>
      </c>
    </row>
    <row r="245" spans="1:6">
      <c r="A245" s="187"/>
      <c r="B245" s="187"/>
      <c r="C245" s="187"/>
      <c r="D245" s="94"/>
      <c r="E245" s="87"/>
      <c r="F245" s="87"/>
    </row>
    <row r="246" spans="1:6">
      <c r="A246" s="188" t="s">
        <v>520</v>
      </c>
      <c r="B246" s="188" t="str">
        <f t="shared" si="26"/>
        <v>T-ZD50043T0E200FZ</v>
      </c>
      <c r="C246" s="188" t="s">
        <v>526</v>
      </c>
      <c r="D246" s="95">
        <v>1058</v>
      </c>
      <c r="E246" s="88">
        <v>570.26200000000006</v>
      </c>
      <c r="F246" s="88">
        <v>544.34100000000001</v>
      </c>
    </row>
    <row r="247" spans="1:6">
      <c r="A247" s="187" t="s">
        <v>521</v>
      </c>
      <c r="B247" s="187" t="str">
        <f t="shared" si="26"/>
        <v>T-ZD50043T1E200FZ</v>
      </c>
      <c r="C247" s="187" t="s">
        <v>527</v>
      </c>
      <c r="D247" s="94">
        <v>1096</v>
      </c>
      <c r="E247" s="87">
        <v>590.74400000000003</v>
      </c>
      <c r="F247" s="87">
        <v>563.89199999999994</v>
      </c>
    </row>
    <row r="248" spans="1:6">
      <c r="A248" s="188" t="s">
        <v>522</v>
      </c>
      <c r="B248" s="188" t="str">
        <f t="shared" si="26"/>
        <v>T-ZD50043T2E200FZ</v>
      </c>
      <c r="C248" s="188" t="s">
        <v>528</v>
      </c>
      <c r="D248" s="95">
        <v>1273</v>
      </c>
      <c r="E248" s="88">
        <v>686.14700000000005</v>
      </c>
      <c r="F248" s="88">
        <v>654.95849999999996</v>
      </c>
    </row>
    <row r="249" spans="1:6">
      <c r="A249" s="187" t="s">
        <v>523</v>
      </c>
      <c r="B249" s="187" t="str">
        <f t="shared" si="26"/>
        <v>T-ZD50043T0EC00FZ</v>
      </c>
      <c r="C249" s="187" t="s">
        <v>529</v>
      </c>
      <c r="D249" s="94">
        <v>1329</v>
      </c>
      <c r="E249" s="87">
        <v>716.33100000000013</v>
      </c>
      <c r="F249" s="87">
        <v>683.77050000000008</v>
      </c>
    </row>
    <row r="250" spans="1:6">
      <c r="A250" s="188" t="s">
        <v>524</v>
      </c>
      <c r="B250" s="188" t="str">
        <f t="shared" si="26"/>
        <v>T-ZD50043T1EC00FZ</v>
      </c>
      <c r="C250" s="188" t="s">
        <v>530</v>
      </c>
      <c r="D250" s="95">
        <v>1368</v>
      </c>
      <c r="E250" s="88">
        <v>737.35200000000009</v>
      </c>
      <c r="F250" s="88">
        <v>703.83600000000013</v>
      </c>
    </row>
    <row r="251" spans="1:6">
      <c r="A251" s="189" t="s">
        <v>525</v>
      </c>
      <c r="B251" s="189" t="str">
        <f t="shared" si="26"/>
        <v>T-ZD50043T2EC00FZ</v>
      </c>
      <c r="C251" s="189" t="s">
        <v>531</v>
      </c>
      <c r="D251" s="270">
        <v>1544</v>
      </c>
      <c r="E251" s="90">
        <v>832.21600000000001</v>
      </c>
      <c r="F251" s="90">
        <v>794.38799999999992</v>
      </c>
    </row>
    <row r="252" spans="1:6">
      <c r="A252" s="300"/>
      <c r="B252" s="301"/>
      <c r="C252" s="300"/>
      <c r="D252" s="302"/>
      <c r="E252" s="303"/>
      <c r="F252" s="303"/>
    </row>
    <row r="253" spans="1:6" ht="12.75">
      <c r="A253" s="413" t="s">
        <v>847</v>
      </c>
      <c r="B253" s="413"/>
      <c r="C253" s="413"/>
      <c r="D253" s="413"/>
      <c r="E253" s="413"/>
      <c r="F253" s="347"/>
    </row>
    <row r="254" spans="1:6">
      <c r="A254" s="132" t="s">
        <v>63</v>
      </c>
      <c r="B254" s="125" t="str">
        <f t="shared" ref="B254:B255" si="27">"T-"&amp;A254</f>
        <v>T-105934-038</v>
      </c>
      <c r="C254" s="133" t="s">
        <v>581</v>
      </c>
      <c r="D254" s="119">
        <v>117.6</v>
      </c>
      <c r="E254" s="119">
        <v>94.08</v>
      </c>
      <c r="F254" s="119">
        <v>88.199999999999989</v>
      </c>
    </row>
    <row r="255" spans="1:6">
      <c r="A255" s="130" t="s">
        <v>588</v>
      </c>
      <c r="B255" s="127" t="str">
        <f t="shared" si="27"/>
        <v>T-105934-039</v>
      </c>
      <c r="C255" s="131" t="s">
        <v>590</v>
      </c>
      <c r="D255" s="123">
        <v>239.68</v>
      </c>
      <c r="E255" s="123">
        <v>191.74400000000003</v>
      </c>
      <c r="F255" s="123">
        <v>179.76</v>
      </c>
    </row>
    <row r="256" spans="1:6">
      <c r="A256" s="261"/>
      <c r="B256" s="261"/>
      <c r="C256" s="261"/>
      <c r="D256" s="261"/>
      <c r="E256" s="261"/>
      <c r="F256" s="261"/>
    </row>
    <row r="257" spans="1:6">
      <c r="A257" s="261"/>
      <c r="B257" s="261"/>
      <c r="C257" s="261"/>
      <c r="D257" s="261"/>
      <c r="E257" s="261"/>
      <c r="F257" s="261"/>
    </row>
    <row r="258" spans="1:6" ht="12.75">
      <c r="A258" s="412" t="s">
        <v>532</v>
      </c>
      <c r="B258" s="412"/>
      <c r="C258" s="412"/>
      <c r="D258" s="412"/>
      <c r="E258" s="412"/>
      <c r="F258" s="327"/>
    </row>
    <row r="259" spans="1:6" ht="22.5">
      <c r="A259" s="185" t="s">
        <v>836</v>
      </c>
      <c r="B259" s="153" t="s">
        <v>344</v>
      </c>
      <c r="C259" s="153" t="s">
        <v>758</v>
      </c>
      <c r="D259" s="100" t="s">
        <v>759</v>
      </c>
      <c r="E259" s="100" t="s">
        <v>771</v>
      </c>
      <c r="F259" s="101" t="s">
        <v>772</v>
      </c>
    </row>
    <row r="260" spans="1:6">
      <c r="A260" s="187" t="s">
        <v>533</v>
      </c>
      <c r="B260" s="187" t="str">
        <f t="shared" ref="B260:B272" si="28">"T-"&amp;SUBSTITUTE(A260,"-",)</f>
        <v>T-ZD50042T0E2R2FZ</v>
      </c>
      <c r="C260" s="187" t="s">
        <v>514</v>
      </c>
      <c r="D260" s="94">
        <v>1687</v>
      </c>
      <c r="E260" s="87">
        <v>1169.0910000000001</v>
      </c>
      <c r="F260" s="87">
        <v>1115.9504999999999</v>
      </c>
    </row>
    <row r="261" spans="1:6">
      <c r="A261" s="188" t="s">
        <v>534</v>
      </c>
      <c r="B261" s="188" t="str">
        <f t="shared" si="28"/>
        <v>T-ZD50042T1E2R2FZ</v>
      </c>
      <c r="C261" s="188" t="s">
        <v>515</v>
      </c>
      <c r="D261" s="95">
        <v>1725</v>
      </c>
      <c r="E261" s="88">
        <v>1195.4250000000002</v>
      </c>
      <c r="F261" s="88">
        <v>1141.0875000000001</v>
      </c>
    </row>
    <row r="262" spans="1:6">
      <c r="A262" s="187" t="s">
        <v>535</v>
      </c>
      <c r="B262" s="187" t="str">
        <f t="shared" si="28"/>
        <v>T-ZD50042T2E2R2FZ</v>
      </c>
      <c r="C262" s="187" t="s">
        <v>516</v>
      </c>
      <c r="D262" s="94">
        <v>1900</v>
      </c>
      <c r="E262" s="87">
        <v>1316.7</v>
      </c>
      <c r="F262" s="87">
        <v>1256.8500000000001</v>
      </c>
    </row>
    <row r="263" spans="1:6">
      <c r="A263" s="188" t="s">
        <v>539</v>
      </c>
      <c r="B263" s="188" t="str">
        <f t="shared" si="28"/>
        <v>T-ZD50042T0E3R2FZ</v>
      </c>
      <c r="C263" s="188" t="s">
        <v>519</v>
      </c>
      <c r="D263" s="95">
        <v>1956</v>
      </c>
      <c r="E263" s="88">
        <v>1355.508</v>
      </c>
      <c r="F263" s="88">
        <v>1293.894</v>
      </c>
    </row>
    <row r="264" spans="1:6">
      <c r="A264" s="187" t="s">
        <v>540</v>
      </c>
      <c r="B264" s="187" t="str">
        <f t="shared" si="28"/>
        <v>T-ZD50042T1E3R2FZ</v>
      </c>
      <c r="C264" s="187" t="s">
        <v>518</v>
      </c>
      <c r="D264" s="94">
        <v>1994</v>
      </c>
      <c r="E264" s="87">
        <v>1381.8420000000001</v>
      </c>
      <c r="F264" s="87">
        <v>1319.0310000000002</v>
      </c>
    </row>
    <row r="265" spans="1:6">
      <c r="A265" s="188" t="s">
        <v>541</v>
      </c>
      <c r="B265" s="188" t="str">
        <f t="shared" si="28"/>
        <v>T-ZD50042T2E3R2FZ</v>
      </c>
      <c r="C265" s="188" t="s">
        <v>517</v>
      </c>
      <c r="D265" s="95">
        <v>2169</v>
      </c>
      <c r="E265" s="88">
        <v>1503.1170000000002</v>
      </c>
      <c r="F265" s="88">
        <v>1434.7935</v>
      </c>
    </row>
    <row r="266" spans="1:6">
      <c r="A266" s="187"/>
      <c r="B266" s="187"/>
      <c r="C266" s="187"/>
      <c r="D266" s="94"/>
      <c r="E266" s="87"/>
      <c r="F266" s="87"/>
    </row>
    <row r="267" spans="1:6">
      <c r="A267" s="188" t="s">
        <v>536</v>
      </c>
      <c r="B267" s="188" t="str">
        <f t="shared" si="28"/>
        <v>T-ZD50043T0E2R2FZ</v>
      </c>
      <c r="C267" s="188" t="s">
        <v>526</v>
      </c>
      <c r="D267" s="95">
        <v>1771</v>
      </c>
      <c r="E267" s="88">
        <v>1227.3030000000001</v>
      </c>
      <c r="F267" s="88">
        <v>1171.5165000000002</v>
      </c>
    </row>
    <row r="268" spans="1:6">
      <c r="A268" s="187" t="s">
        <v>537</v>
      </c>
      <c r="B268" s="187" t="str">
        <f t="shared" si="28"/>
        <v>T-ZD50043T1E2R2FZ</v>
      </c>
      <c r="C268" s="187" t="s">
        <v>527</v>
      </c>
      <c r="D268" s="94">
        <v>1809</v>
      </c>
      <c r="E268" s="87">
        <v>1253.6370000000002</v>
      </c>
      <c r="F268" s="87">
        <v>1196.6535000000001</v>
      </c>
    </row>
    <row r="269" spans="1:6">
      <c r="A269" s="188" t="s">
        <v>538</v>
      </c>
      <c r="B269" s="188" t="str">
        <f t="shared" si="28"/>
        <v>T-ZD50043T2E2R2FZ</v>
      </c>
      <c r="C269" s="188" t="s">
        <v>528</v>
      </c>
      <c r="D269" s="95">
        <v>1984</v>
      </c>
      <c r="E269" s="88">
        <v>1374.9120000000003</v>
      </c>
      <c r="F269" s="88">
        <v>1312.4160000000002</v>
      </c>
    </row>
    <row r="270" spans="1:6">
      <c r="A270" s="187" t="s">
        <v>723</v>
      </c>
      <c r="B270" s="187" t="str">
        <f t="shared" si="28"/>
        <v>T-ZD50043T0E3R2FZ</v>
      </c>
      <c r="C270" s="187" t="s">
        <v>529</v>
      </c>
      <c r="D270" s="94">
        <v>2040</v>
      </c>
      <c r="E270" s="87">
        <v>1413.7200000000003</v>
      </c>
      <c r="F270" s="87">
        <v>1349.46</v>
      </c>
    </row>
    <row r="271" spans="1:6">
      <c r="A271" s="188" t="s">
        <v>724</v>
      </c>
      <c r="B271" s="188" t="str">
        <f t="shared" si="28"/>
        <v>T-ZD50043T1E3R2FZ</v>
      </c>
      <c r="C271" s="188" t="s">
        <v>530</v>
      </c>
      <c r="D271" s="95">
        <v>2079</v>
      </c>
      <c r="E271" s="88">
        <v>1440.7470000000001</v>
      </c>
      <c r="F271" s="88">
        <v>1375.2585000000001</v>
      </c>
    </row>
    <row r="272" spans="1:6">
      <c r="A272" s="189" t="s">
        <v>725</v>
      </c>
      <c r="B272" s="189" t="str">
        <f t="shared" si="28"/>
        <v>T-ZD50043T2E3R2FZ</v>
      </c>
      <c r="C272" s="189" t="s">
        <v>531</v>
      </c>
      <c r="D272" s="270">
        <v>2253</v>
      </c>
      <c r="E272" s="90">
        <v>1561.3290000000002</v>
      </c>
      <c r="F272" s="90">
        <v>1490.3595000000003</v>
      </c>
    </row>
    <row r="273" spans="1:6">
      <c r="A273" s="261"/>
      <c r="B273" s="261"/>
      <c r="C273" s="261"/>
      <c r="D273" s="261"/>
      <c r="E273" s="261"/>
      <c r="F273" s="261"/>
    </row>
    <row r="274" spans="1:6">
      <c r="A274" s="261"/>
      <c r="B274" s="261"/>
      <c r="C274" s="261"/>
      <c r="D274" s="261"/>
      <c r="E274" s="261"/>
      <c r="F274" s="261"/>
    </row>
  </sheetData>
  <mergeCells count="26">
    <mergeCell ref="A1:F1"/>
    <mergeCell ref="A9:F9"/>
    <mergeCell ref="A226:F226"/>
    <mergeCell ref="A28:E28"/>
    <mergeCell ref="A14:E14"/>
    <mergeCell ref="A72:E72"/>
    <mergeCell ref="A85:E85"/>
    <mergeCell ref="A172:E172"/>
    <mergeCell ref="A168:E168"/>
    <mergeCell ref="A155:E155"/>
    <mergeCell ref="A151:E151"/>
    <mergeCell ref="A137:E137"/>
    <mergeCell ref="A51:E51"/>
    <mergeCell ref="A48:E48"/>
    <mergeCell ref="A34:E34"/>
    <mergeCell ref="A185:E185"/>
    <mergeCell ref="A258:E258"/>
    <mergeCell ref="A253:E253"/>
    <mergeCell ref="A237:E237"/>
    <mergeCell ref="A219:E219"/>
    <mergeCell ref="A188:E188"/>
    <mergeCell ref="A126:E126"/>
    <mergeCell ref="A90:E90"/>
    <mergeCell ref="A77:E77"/>
    <mergeCell ref="A64:E64"/>
    <mergeCell ref="A59:E59"/>
  </mergeCells>
  <pageMargins left="0.70866141732283472" right="0.70866141732283472" top="0.74803149606299213" bottom="0.74803149606299213" header="0.31496062992125984" footer="0.31496062992125984"/>
  <pageSetup paperSize="9" orientation="portrait" r:id="rId1"/>
  <headerFooter>
    <oddHeader>&amp;C&amp;"Arial,Pogrubiony"&amp;16&amp;A&amp;R&amp;"Impact,Normalny"&amp;24&amp;K03+038&amp;G</oddHeader>
    <oddFooter>&amp;F</oddFooter>
  </headerFooter>
  <rowBreaks count="1" manualBreakCount="1">
    <brk id="46"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23"/>
  <dimension ref="A1:O126"/>
  <sheetViews>
    <sheetView zoomScaleNormal="100" workbookViewId="0">
      <selection activeCell="F104" sqref="F104:L104"/>
    </sheetView>
  </sheetViews>
  <sheetFormatPr defaultRowHeight="11.25"/>
  <cols>
    <col min="1" max="1" width="8.140625" style="261" customWidth="1"/>
    <col min="2" max="11" width="4" style="261" customWidth="1"/>
    <col min="12" max="12" width="51" style="261" customWidth="1"/>
    <col min="13" max="13" width="9.28515625" style="272" bestFit="1" customWidth="1"/>
    <col min="14" max="14" width="8.42578125" style="261" bestFit="1" customWidth="1"/>
    <col min="15" max="15" width="10.85546875" style="261" bestFit="1" customWidth="1"/>
    <col min="16" max="263" width="9.140625" style="97"/>
    <col min="264" max="264" width="21.5703125" style="97" customWidth="1"/>
    <col min="265" max="265" width="36.140625" style="97" customWidth="1"/>
    <col min="266" max="266" width="12.7109375" style="97" customWidth="1"/>
    <col min="267" max="267" width="12.5703125" style="97" customWidth="1"/>
    <col min="268" max="519" width="9.140625" style="97"/>
    <col min="520" max="520" width="21.5703125" style="97" customWidth="1"/>
    <col min="521" max="521" width="36.140625" style="97" customWidth="1"/>
    <col min="522" max="522" width="12.7109375" style="97" customWidth="1"/>
    <col min="523" max="523" width="12.5703125" style="97" customWidth="1"/>
    <col min="524" max="775" width="9.140625" style="97"/>
    <col min="776" max="776" width="21.5703125" style="97" customWidth="1"/>
    <col min="777" max="777" width="36.140625" style="97" customWidth="1"/>
    <col min="778" max="778" width="12.7109375" style="97" customWidth="1"/>
    <col min="779" max="779" width="12.5703125" style="97" customWidth="1"/>
    <col min="780" max="1031" width="9.140625" style="97"/>
    <col min="1032" max="1032" width="21.5703125" style="97" customWidth="1"/>
    <col min="1033" max="1033" width="36.140625" style="97" customWidth="1"/>
    <col min="1034" max="1034" width="12.7109375" style="97" customWidth="1"/>
    <col min="1035" max="1035" width="12.5703125" style="97" customWidth="1"/>
    <col min="1036" max="1287" width="9.140625" style="97"/>
    <col min="1288" max="1288" width="21.5703125" style="97" customWidth="1"/>
    <col min="1289" max="1289" width="36.140625" style="97" customWidth="1"/>
    <col min="1290" max="1290" width="12.7109375" style="97" customWidth="1"/>
    <col min="1291" max="1291" width="12.5703125" style="97" customWidth="1"/>
    <col min="1292" max="1543" width="9.140625" style="97"/>
    <col min="1544" max="1544" width="21.5703125" style="97" customWidth="1"/>
    <col min="1545" max="1545" width="36.140625" style="97" customWidth="1"/>
    <col min="1546" max="1546" width="12.7109375" style="97" customWidth="1"/>
    <col min="1547" max="1547" width="12.5703125" style="97" customWidth="1"/>
    <col min="1548" max="1799" width="9.140625" style="97"/>
    <col min="1800" max="1800" width="21.5703125" style="97" customWidth="1"/>
    <col min="1801" max="1801" width="36.140625" style="97" customWidth="1"/>
    <col min="1802" max="1802" width="12.7109375" style="97" customWidth="1"/>
    <col min="1803" max="1803" width="12.5703125" style="97" customWidth="1"/>
    <col min="1804" max="2055" width="9.140625" style="97"/>
    <col min="2056" max="2056" width="21.5703125" style="97" customWidth="1"/>
    <col min="2057" max="2057" width="36.140625" style="97" customWidth="1"/>
    <col min="2058" max="2058" width="12.7109375" style="97" customWidth="1"/>
    <col min="2059" max="2059" width="12.5703125" style="97" customWidth="1"/>
    <col min="2060" max="2311" width="9.140625" style="97"/>
    <col min="2312" max="2312" width="21.5703125" style="97" customWidth="1"/>
    <col min="2313" max="2313" width="36.140625" style="97" customWidth="1"/>
    <col min="2314" max="2314" width="12.7109375" style="97" customWidth="1"/>
    <col min="2315" max="2315" width="12.5703125" style="97" customWidth="1"/>
    <col min="2316" max="2567" width="9.140625" style="97"/>
    <col min="2568" max="2568" width="21.5703125" style="97" customWidth="1"/>
    <col min="2569" max="2569" width="36.140625" style="97" customWidth="1"/>
    <col min="2570" max="2570" width="12.7109375" style="97" customWidth="1"/>
    <col min="2571" max="2571" width="12.5703125" style="97" customWidth="1"/>
    <col min="2572" max="2823" width="9.140625" style="97"/>
    <col min="2824" max="2824" width="21.5703125" style="97" customWidth="1"/>
    <col min="2825" max="2825" width="36.140625" style="97" customWidth="1"/>
    <col min="2826" max="2826" width="12.7109375" style="97" customWidth="1"/>
    <col min="2827" max="2827" width="12.5703125" style="97" customWidth="1"/>
    <col min="2828" max="3079" width="9.140625" style="97"/>
    <col min="3080" max="3080" width="21.5703125" style="97" customWidth="1"/>
    <col min="3081" max="3081" width="36.140625" style="97" customWidth="1"/>
    <col min="3082" max="3082" width="12.7109375" style="97" customWidth="1"/>
    <col min="3083" max="3083" width="12.5703125" style="97" customWidth="1"/>
    <col min="3084" max="3335" width="9.140625" style="97"/>
    <col min="3336" max="3336" width="21.5703125" style="97" customWidth="1"/>
    <col min="3337" max="3337" width="36.140625" style="97" customWidth="1"/>
    <col min="3338" max="3338" width="12.7109375" style="97" customWidth="1"/>
    <col min="3339" max="3339" width="12.5703125" style="97" customWidth="1"/>
    <col min="3340" max="3591" width="9.140625" style="97"/>
    <col min="3592" max="3592" width="21.5703125" style="97" customWidth="1"/>
    <col min="3593" max="3593" width="36.140625" style="97" customWidth="1"/>
    <col min="3594" max="3594" width="12.7109375" style="97" customWidth="1"/>
    <col min="3595" max="3595" width="12.5703125" style="97" customWidth="1"/>
    <col min="3596" max="3847" width="9.140625" style="97"/>
    <col min="3848" max="3848" width="21.5703125" style="97" customWidth="1"/>
    <col min="3849" max="3849" width="36.140625" style="97" customWidth="1"/>
    <col min="3850" max="3850" width="12.7109375" style="97" customWidth="1"/>
    <col min="3851" max="3851" width="12.5703125" style="97" customWidth="1"/>
    <col min="3852" max="4103" width="9.140625" style="97"/>
    <col min="4104" max="4104" width="21.5703125" style="97" customWidth="1"/>
    <col min="4105" max="4105" width="36.140625" style="97" customWidth="1"/>
    <col min="4106" max="4106" width="12.7109375" style="97" customWidth="1"/>
    <col min="4107" max="4107" width="12.5703125" style="97" customWidth="1"/>
    <col min="4108" max="4359" width="9.140625" style="97"/>
    <col min="4360" max="4360" width="21.5703125" style="97" customWidth="1"/>
    <col min="4361" max="4361" width="36.140625" style="97" customWidth="1"/>
    <col min="4362" max="4362" width="12.7109375" style="97" customWidth="1"/>
    <col min="4363" max="4363" width="12.5703125" style="97" customWidth="1"/>
    <col min="4364" max="4615" width="9.140625" style="97"/>
    <col min="4616" max="4616" width="21.5703125" style="97" customWidth="1"/>
    <col min="4617" max="4617" width="36.140625" style="97" customWidth="1"/>
    <col min="4618" max="4618" width="12.7109375" style="97" customWidth="1"/>
    <col min="4619" max="4619" width="12.5703125" style="97" customWidth="1"/>
    <col min="4620" max="4871" width="9.140625" style="97"/>
    <col min="4872" max="4872" width="21.5703125" style="97" customWidth="1"/>
    <col min="4873" max="4873" width="36.140625" style="97" customWidth="1"/>
    <col min="4874" max="4874" width="12.7109375" style="97" customWidth="1"/>
    <col min="4875" max="4875" width="12.5703125" style="97" customWidth="1"/>
    <col min="4876" max="5127" width="9.140625" style="97"/>
    <col min="5128" max="5128" width="21.5703125" style="97" customWidth="1"/>
    <col min="5129" max="5129" width="36.140625" style="97" customWidth="1"/>
    <col min="5130" max="5130" width="12.7109375" style="97" customWidth="1"/>
    <col min="5131" max="5131" width="12.5703125" style="97" customWidth="1"/>
    <col min="5132" max="5383" width="9.140625" style="97"/>
    <col min="5384" max="5384" width="21.5703125" style="97" customWidth="1"/>
    <col min="5385" max="5385" width="36.140625" style="97" customWidth="1"/>
    <col min="5386" max="5386" width="12.7109375" style="97" customWidth="1"/>
    <col min="5387" max="5387" width="12.5703125" style="97" customWidth="1"/>
    <col min="5388" max="5639" width="9.140625" style="97"/>
    <col min="5640" max="5640" width="21.5703125" style="97" customWidth="1"/>
    <col min="5641" max="5641" width="36.140625" style="97" customWidth="1"/>
    <col min="5642" max="5642" width="12.7109375" style="97" customWidth="1"/>
    <col min="5643" max="5643" width="12.5703125" style="97" customWidth="1"/>
    <col min="5644" max="5895" width="9.140625" style="97"/>
    <col min="5896" max="5896" width="21.5703125" style="97" customWidth="1"/>
    <col min="5897" max="5897" width="36.140625" style="97" customWidth="1"/>
    <col min="5898" max="5898" width="12.7109375" style="97" customWidth="1"/>
    <col min="5899" max="5899" width="12.5703125" style="97" customWidth="1"/>
    <col min="5900" max="6151" width="9.140625" style="97"/>
    <col min="6152" max="6152" width="21.5703125" style="97" customWidth="1"/>
    <col min="6153" max="6153" width="36.140625" style="97" customWidth="1"/>
    <col min="6154" max="6154" width="12.7109375" style="97" customWidth="1"/>
    <col min="6155" max="6155" width="12.5703125" style="97" customWidth="1"/>
    <col min="6156" max="6407" width="9.140625" style="97"/>
    <col min="6408" max="6408" width="21.5703125" style="97" customWidth="1"/>
    <col min="6409" max="6409" width="36.140625" style="97" customWidth="1"/>
    <col min="6410" max="6410" width="12.7109375" style="97" customWidth="1"/>
    <col min="6411" max="6411" width="12.5703125" style="97" customWidth="1"/>
    <col min="6412" max="6663" width="9.140625" style="97"/>
    <col min="6664" max="6664" width="21.5703125" style="97" customWidth="1"/>
    <col min="6665" max="6665" width="36.140625" style="97" customWidth="1"/>
    <col min="6666" max="6666" width="12.7109375" style="97" customWidth="1"/>
    <col min="6667" max="6667" width="12.5703125" style="97" customWidth="1"/>
    <col min="6668" max="6919" width="9.140625" style="97"/>
    <col min="6920" max="6920" width="21.5703125" style="97" customWidth="1"/>
    <col min="6921" max="6921" width="36.140625" style="97" customWidth="1"/>
    <col min="6922" max="6922" width="12.7109375" style="97" customWidth="1"/>
    <col min="6923" max="6923" width="12.5703125" style="97" customWidth="1"/>
    <col min="6924" max="7175" width="9.140625" style="97"/>
    <col min="7176" max="7176" width="21.5703125" style="97" customWidth="1"/>
    <col min="7177" max="7177" width="36.140625" style="97" customWidth="1"/>
    <col min="7178" max="7178" width="12.7109375" style="97" customWidth="1"/>
    <col min="7179" max="7179" width="12.5703125" style="97" customWidth="1"/>
    <col min="7180" max="7431" width="9.140625" style="97"/>
    <col min="7432" max="7432" width="21.5703125" style="97" customWidth="1"/>
    <col min="7433" max="7433" width="36.140625" style="97" customWidth="1"/>
    <col min="7434" max="7434" width="12.7109375" style="97" customWidth="1"/>
    <col min="7435" max="7435" width="12.5703125" style="97" customWidth="1"/>
    <col min="7436" max="7687" width="9.140625" style="97"/>
    <col min="7688" max="7688" width="21.5703125" style="97" customWidth="1"/>
    <col min="7689" max="7689" width="36.140625" style="97" customWidth="1"/>
    <col min="7690" max="7690" width="12.7109375" style="97" customWidth="1"/>
    <col min="7691" max="7691" width="12.5703125" style="97" customWidth="1"/>
    <col min="7692" max="7943" width="9.140625" style="97"/>
    <col min="7944" max="7944" width="21.5703125" style="97" customWidth="1"/>
    <col min="7945" max="7945" width="36.140625" style="97" customWidth="1"/>
    <col min="7946" max="7946" width="12.7109375" style="97" customWidth="1"/>
    <col min="7947" max="7947" width="12.5703125" style="97" customWidth="1"/>
    <col min="7948" max="8199" width="9.140625" style="97"/>
    <col min="8200" max="8200" width="21.5703125" style="97" customWidth="1"/>
    <col min="8201" max="8201" width="36.140625" style="97" customWidth="1"/>
    <col min="8202" max="8202" width="12.7109375" style="97" customWidth="1"/>
    <col min="8203" max="8203" width="12.5703125" style="97" customWidth="1"/>
    <col min="8204" max="8455" width="9.140625" style="97"/>
    <col min="8456" max="8456" width="21.5703125" style="97" customWidth="1"/>
    <col min="8457" max="8457" width="36.140625" style="97" customWidth="1"/>
    <col min="8458" max="8458" width="12.7109375" style="97" customWidth="1"/>
    <col min="8459" max="8459" width="12.5703125" style="97" customWidth="1"/>
    <col min="8460" max="8711" width="9.140625" style="97"/>
    <col min="8712" max="8712" width="21.5703125" style="97" customWidth="1"/>
    <col min="8713" max="8713" width="36.140625" style="97" customWidth="1"/>
    <col min="8714" max="8714" width="12.7109375" style="97" customWidth="1"/>
    <col min="8715" max="8715" width="12.5703125" style="97" customWidth="1"/>
    <col min="8716" max="8967" width="9.140625" style="97"/>
    <col min="8968" max="8968" width="21.5703125" style="97" customWidth="1"/>
    <col min="8969" max="8969" width="36.140625" style="97" customWidth="1"/>
    <col min="8970" max="8970" width="12.7109375" style="97" customWidth="1"/>
    <col min="8971" max="8971" width="12.5703125" style="97" customWidth="1"/>
    <col min="8972" max="9223" width="9.140625" style="97"/>
    <col min="9224" max="9224" width="21.5703125" style="97" customWidth="1"/>
    <col min="9225" max="9225" width="36.140625" style="97" customWidth="1"/>
    <col min="9226" max="9226" width="12.7109375" style="97" customWidth="1"/>
    <col min="9227" max="9227" width="12.5703125" style="97" customWidth="1"/>
    <col min="9228" max="9479" width="9.140625" style="97"/>
    <col min="9480" max="9480" width="21.5703125" style="97" customWidth="1"/>
    <col min="9481" max="9481" width="36.140625" style="97" customWidth="1"/>
    <col min="9482" max="9482" width="12.7109375" style="97" customWidth="1"/>
    <col min="9483" max="9483" width="12.5703125" style="97" customWidth="1"/>
    <col min="9484" max="9735" width="9.140625" style="97"/>
    <col min="9736" max="9736" width="21.5703125" style="97" customWidth="1"/>
    <col min="9737" max="9737" width="36.140625" style="97" customWidth="1"/>
    <col min="9738" max="9738" width="12.7109375" style="97" customWidth="1"/>
    <col min="9739" max="9739" width="12.5703125" style="97" customWidth="1"/>
    <col min="9740" max="9991" width="9.140625" style="97"/>
    <col min="9992" max="9992" width="21.5703125" style="97" customWidth="1"/>
    <col min="9993" max="9993" width="36.140625" style="97" customWidth="1"/>
    <col min="9994" max="9994" width="12.7109375" style="97" customWidth="1"/>
    <col min="9995" max="9995" width="12.5703125" style="97" customWidth="1"/>
    <col min="9996" max="10247" width="9.140625" style="97"/>
    <col min="10248" max="10248" width="21.5703125" style="97" customWidth="1"/>
    <col min="10249" max="10249" width="36.140625" style="97" customWidth="1"/>
    <col min="10250" max="10250" width="12.7109375" style="97" customWidth="1"/>
    <col min="10251" max="10251" width="12.5703125" style="97" customWidth="1"/>
    <col min="10252" max="10503" width="9.140625" style="97"/>
    <col min="10504" max="10504" width="21.5703125" style="97" customWidth="1"/>
    <col min="10505" max="10505" width="36.140625" style="97" customWidth="1"/>
    <col min="10506" max="10506" width="12.7109375" style="97" customWidth="1"/>
    <col min="10507" max="10507" width="12.5703125" style="97" customWidth="1"/>
    <col min="10508" max="10759" width="9.140625" style="97"/>
    <col min="10760" max="10760" width="21.5703125" style="97" customWidth="1"/>
    <col min="10761" max="10761" width="36.140625" style="97" customWidth="1"/>
    <col min="10762" max="10762" width="12.7109375" style="97" customWidth="1"/>
    <col min="10763" max="10763" width="12.5703125" style="97" customWidth="1"/>
    <col min="10764" max="11015" width="9.140625" style="97"/>
    <col min="11016" max="11016" width="21.5703125" style="97" customWidth="1"/>
    <col min="11017" max="11017" width="36.140625" style="97" customWidth="1"/>
    <col min="11018" max="11018" width="12.7109375" style="97" customWidth="1"/>
    <col min="11019" max="11019" width="12.5703125" style="97" customWidth="1"/>
    <col min="11020" max="11271" width="9.140625" style="97"/>
    <col min="11272" max="11272" width="21.5703125" style="97" customWidth="1"/>
    <col min="11273" max="11273" width="36.140625" style="97" customWidth="1"/>
    <col min="11274" max="11274" width="12.7109375" style="97" customWidth="1"/>
    <col min="11275" max="11275" width="12.5703125" style="97" customWidth="1"/>
    <col min="11276" max="11527" width="9.140625" style="97"/>
    <col min="11528" max="11528" width="21.5703125" style="97" customWidth="1"/>
    <col min="11529" max="11529" width="36.140625" style="97" customWidth="1"/>
    <col min="11530" max="11530" width="12.7109375" style="97" customWidth="1"/>
    <col min="11531" max="11531" width="12.5703125" style="97" customWidth="1"/>
    <col min="11532" max="11783" width="9.140625" style="97"/>
    <col min="11784" max="11784" width="21.5703125" style="97" customWidth="1"/>
    <col min="11785" max="11785" width="36.140625" style="97" customWidth="1"/>
    <col min="11786" max="11786" width="12.7109375" style="97" customWidth="1"/>
    <col min="11787" max="11787" width="12.5703125" style="97" customWidth="1"/>
    <col min="11788" max="12039" width="9.140625" style="97"/>
    <col min="12040" max="12040" width="21.5703125" style="97" customWidth="1"/>
    <col min="12041" max="12041" width="36.140625" style="97" customWidth="1"/>
    <col min="12042" max="12042" width="12.7109375" style="97" customWidth="1"/>
    <col min="12043" max="12043" width="12.5703125" style="97" customWidth="1"/>
    <col min="12044" max="12295" width="9.140625" style="97"/>
    <col min="12296" max="12296" width="21.5703125" style="97" customWidth="1"/>
    <col min="12297" max="12297" width="36.140625" style="97" customWidth="1"/>
    <col min="12298" max="12298" width="12.7109375" style="97" customWidth="1"/>
    <col min="12299" max="12299" width="12.5703125" style="97" customWidth="1"/>
    <col min="12300" max="12551" width="9.140625" style="97"/>
    <col min="12552" max="12552" width="21.5703125" style="97" customWidth="1"/>
    <col min="12553" max="12553" width="36.140625" style="97" customWidth="1"/>
    <col min="12554" max="12554" width="12.7109375" style="97" customWidth="1"/>
    <col min="12555" max="12555" width="12.5703125" style="97" customWidth="1"/>
    <col min="12556" max="12807" width="9.140625" style="97"/>
    <col min="12808" max="12808" width="21.5703125" style="97" customWidth="1"/>
    <col min="12809" max="12809" width="36.140625" style="97" customWidth="1"/>
    <col min="12810" max="12810" width="12.7109375" style="97" customWidth="1"/>
    <col min="12811" max="12811" width="12.5703125" style="97" customWidth="1"/>
    <col min="12812" max="13063" width="9.140625" style="97"/>
    <col min="13064" max="13064" width="21.5703125" style="97" customWidth="1"/>
    <col min="13065" max="13065" width="36.140625" style="97" customWidth="1"/>
    <col min="13066" max="13066" width="12.7109375" style="97" customWidth="1"/>
    <col min="13067" max="13067" width="12.5703125" style="97" customWidth="1"/>
    <col min="13068" max="13319" width="9.140625" style="97"/>
    <col min="13320" max="13320" width="21.5703125" style="97" customWidth="1"/>
    <col min="13321" max="13321" width="36.140625" style="97" customWidth="1"/>
    <col min="13322" max="13322" width="12.7109375" style="97" customWidth="1"/>
    <col min="13323" max="13323" width="12.5703125" style="97" customWidth="1"/>
    <col min="13324" max="13575" width="9.140625" style="97"/>
    <col min="13576" max="13576" width="21.5703125" style="97" customWidth="1"/>
    <col min="13577" max="13577" width="36.140625" style="97" customWidth="1"/>
    <col min="13578" max="13578" width="12.7109375" style="97" customWidth="1"/>
    <col min="13579" max="13579" width="12.5703125" style="97" customWidth="1"/>
    <col min="13580" max="13831" width="9.140625" style="97"/>
    <col min="13832" max="13832" width="21.5703125" style="97" customWidth="1"/>
    <col min="13833" max="13833" width="36.140625" style="97" customWidth="1"/>
    <col min="13834" max="13834" width="12.7109375" style="97" customWidth="1"/>
    <col min="13835" max="13835" width="12.5703125" style="97" customWidth="1"/>
    <col min="13836" max="14087" width="9.140625" style="97"/>
    <col min="14088" max="14088" width="21.5703125" style="97" customWidth="1"/>
    <col min="14089" max="14089" width="36.140625" style="97" customWidth="1"/>
    <col min="14090" max="14090" width="12.7109375" style="97" customWidth="1"/>
    <col min="14091" max="14091" width="12.5703125" style="97" customWidth="1"/>
    <col min="14092" max="14343" width="9.140625" style="97"/>
    <col min="14344" max="14344" width="21.5703125" style="97" customWidth="1"/>
    <col min="14345" max="14345" width="36.140625" style="97" customWidth="1"/>
    <col min="14346" max="14346" width="12.7109375" style="97" customWidth="1"/>
    <col min="14347" max="14347" width="12.5703125" style="97" customWidth="1"/>
    <col min="14348" max="14599" width="9.140625" style="97"/>
    <col min="14600" max="14600" width="21.5703125" style="97" customWidth="1"/>
    <col min="14601" max="14601" width="36.140625" style="97" customWidth="1"/>
    <col min="14602" max="14602" width="12.7109375" style="97" customWidth="1"/>
    <col min="14603" max="14603" width="12.5703125" style="97" customWidth="1"/>
    <col min="14604" max="14855" width="9.140625" style="97"/>
    <col min="14856" max="14856" width="21.5703125" style="97" customWidth="1"/>
    <col min="14857" max="14857" width="36.140625" style="97" customWidth="1"/>
    <col min="14858" max="14858" width="12.7109375" style="97" customWidth="1"/>
    <col min="14859" max="14859" width="12.5703125" style="97" customWidth="1"/>
    <col min="14860" max="15111" width="9.140625" style="97"/>
    <col min="15112" max="15112" width="21.5703125" style="97" customWidth="1"/>
    <col min="15113" max="15113" width="36.140625" style="97" customWidth="1"/>
    <col min="15114" max="15114" width="12.7109375" style="97" customWidth="1"/>
    <col min="15115" max="15115" width="12.5703125" style="97" customWidth="1"/>
    <col min="15116" max="15367" width="9.140625" style="97"/>
    <col min="15368" max="15368" width="21.5703125" style="97" customWidth="1"/>
    <col min="15369" max="15369" width="36.140625" style="97" customWidth="1"/>
    <col min="15370" max="15370" width="12.7109375" style="97" customWidth="1"/>
    <col min="15371" max="15371" width="12.5703125" style="97" customWidth="1"/>
    <col min="15372" max="15623" width="9.140625" style="97"/>
    <col min="15624" max="15624" width="21.5703125" style="97" customWidth="1"/>
    <col min="15625" max="15625" width="36.140625" style="97" customWidth="1"/>
    <col min="15626" max="15626" width="12.7109375" style="97" customWidth="1"/>
    <col min="15627" max="15627" width="12.5703125" style="97" customWidth="1"/>
    <col min="15628" max="15879" width="9.140625" style="97"/>
    <col min="15880" max="15880" width="21.5703125" style="97" customWidth="1"/>
    <col min="15881" max="15881" width="36.140625" style="97" customWidth="1"/>
    <col min="15882" max="15882" width="12.7109375" style="97" customWidth="1"/>
    <col min="15883" max="15883" width="12.5703125" style="97" customWidth="1"/>
    <col min="15884" max="16135" width="9.140625" style="97"/>
    <col min="16136" max="16136" width="21.5703125" style="97" customWidth="1"/>
    <col min="16137" max="16137" width="36.140625" style="97" customWidth="1"/>
    <col min="16138" max="16138" width="12.7109375" style="97" customWidth="1"/>
    <col min="16139" max="16139" width="12.5703125" style="97" customWidth="1"/>
    <col min="16140" max="16384" width="9.140625" style="97"/>
  </cols>
  <sheetData>
    <row r="1" spans="1:15" ht="12.75" customHeight="1"/>
    <row r="2" spans="1:15" s="102" customFormat="1" ht="12.75">
      <c r="A2" s="412" t="s">
        <v>628</v>
      </c>
      <c r="B2" s="412"/>
      <c r="C2" s="412"/>
      <c r="D2" s="412"/>
      <c r="E2" s="412"/>
      <c r="F2" s="412"/>
      <c r="G2" s="412"/>
      <c r="H2" s="412"/>
      <c r="I2" s="412"/>
      <c r="J2" s="412"/>
      <c r="K2" s="412"/>
      <c r="L2" s="412"/>
      <c r="M2" s="412"/>
      <c r="N2" s="412"/>
      <c r="O2" s="412"/>
    </row>
    <row r="3" spans="1:15" s="19" customFormat="1" ht="45">
      <c r="A3" s="101" t="s">
        <v>344</v>
      </c>
      <c r="B3" s="100"/>
      <c r="C3" s="422" t="s">
        <v>848</v>
      </c>
      <c r="D3" s="422"/>
      <c r="E3" s="422"/>
      <c r="F3" s="422"/>
      <c r="G3" s="422"/>
      <c r="H3" s="422"/>
      <c r="I3" s="422"/>
      <c r="J3" s="422"/>
      <c r="K3" s="422"/>
      <c r="L3" s="100" t="s">
        <v>758</v>
      </c>
      <c r="M3" s="100" t="s">
        <v>759</v>
      </c>
      <c r="N3" s="100" t="s">
        <v>771</v>
      </c>
      <c r="O3" s="101" t="s">
        <v>772</v>
      </c>
    </row>
    <row r="4" spans="1:15" ht="11.25" customHeight="1">
      <c r="A4" s="187" t="s">
        <v>629</v>
      </c>
      <c r="B4" s="328" t="s">
        <v>621</v>
      </c>
      <c r="C4" s="427" t="s">
        <v>635</v>
      </c>
      <c r="D4" s="427"/>
      <c r="E4" s="427"/>
      <c r="F4" s="427"/>
      <c r="G4" s="427"/>
      <c r="H4" s="427"/>
      <c r="I4" s="427"/>
      <c r="J4" s="427"/>
      <c r="K4" s="427"/>
      <c r="L4" s="427"/>
      <c r="M4" s="94">
        <v>2745</v>
      </c>
      <c r="N4" s="87">
        <v>1674.3401999999999</v>
      </c>
      <c r="O4" s="87">
        <v>1601.5428000000004</v>
      </c>
    </row>
    <row r="5" spans="1:15" s="19" customFormat="1" ht="11.25" customHeight="1">
      <c r="A5" s="187" t="s">
        <v>630</v>
      </c>
      <c r="B5" s="329" t="s">
        <v>621</v>
      </c>
      <c r="C5" s="423" t="s">
        <v>636</v>
      </c>
      <c r="D5" s="423"/>
      <c r="E5" s="423"/>
      <c r="F5" s="423"/>
      <c r="G5" s="423"/>
      <c r="H5" s="423"/>
      <c r="I5" s="423"/>
      <c r="J5" s="423"/>
      <c r="K5" s="423"/>
      <c r="L5" s="423"/>
      <c r="M5" s="95">
        <v>2945</v>
      </c>
      <c r="N5" s="88">
        <v>1796.3321999999998</v>
      </c>
      <c r="O5" s="88">
        <v>1718.2308000000003</v>
      </c>
    </row>
    <row r="6" spans="1:15" ht="11.25" customHeight="1">
      <c r="A6" s="187" t="s">
        <v>631</v>
      </c>
      <c r="B6" s="328" t="s">
        <v>621</v>
      </c>
      <c r="C6" s="427" t="s">
        <v>637</v>
      </c>
      <c r="D6" s="427"/>
      <c r="E6" s="427"/>
      <c r="F6" s="427"/>
      <c r="G6" s="427"/>
      <c r="H6" s="427"/>
      <c r="I6" s="427"/>
      <c r="J6" s="427"/>
      <c r="K6" s="427"/>
      <c r="L6" s="427"/>
      <c r="M6" s="94">
        <v>4845</v>
      </c>
      <c r="N6" s="87">
        <v>2955.2561999999998</v>
      </c>
      <c r="O6" s="87">
        <v>2826.7668000000003</v>
      </c>
    </row>
    <row r="7" spans="1:15" s="19" customFormat="1" ht="11.25" customHeight="1">
      <c r="A7" s="187" t="s">
        <v>634</v>
      </c>
      <c r="B7" s="329" t="s">
        <v>621</v>
      </c>
      <c r="C7" s="423" t="s">
        <v>640</v>
      </c>
      <c r="D7" s="423"/>
      <c r="E7" s="423"/>
      <c r="F7" s="423"/>
      <c r="G7" s="423"/>
      <c r="H7" s="423"/>
      <c r="I7" s="423"/>
      <c r="J7" s="423"/>
      <c r="K7" s="423"/>
      <c r="L7" s="423"/>
      <c r="M7" s="95">
        <v>5045</v>
      </c>
      <c r="N7" s="88">
        <v>3077.2481999999995</v>
      </c>
      <c r="O7" s="88">
        <v>2943.4548000000004</v>
      </c>
    </row>
    <row r="8" spans="1:15" ht="11.25" customHeight="1">
      <c r="A8" s="187" t="s">
        <v>632</v>
      </c>
      <c r="B8" s="328" t="s">
        <v>621</v>
      </c>
      <c r="C8" s="427" t="s">
        <v>638</v>
      </c>
      <c r="D8" s="427"/>
      <c r="E8" s="427"/>
      <c r="F8" s="427"/>
      <c r="G8" s="427"/>
      <c r="H8" s="427"/>
      <c r="I8" s="427"/>
      <c r="J8" s="427"/>
      <c r="K8" s="427"/>
      <c r="L8" s="427"/>
      <c r="M8" s="94">
        <v>6645</v>
      </c>
      <c r="N8" s="87">
        <v>4053.1842000000001</v>
      </c>
      <c r="O8" s="87">
        <v>3876.9588000000008</v>
      </c>
    </row>
    <row r="9" spans="1:15" ht="11.25" customHeight="1">
      <c r="A9" s="187" t="s">
        <v>633</v>
      </c>
      <c r="B9" s="329" t="s">
        <v>621</v>
      </c>
      <c r="C9" s="423" t="s">
        <v>639</v>
      </c>
      <c r="D9" s="423"/>
      <c r="E9" s="423"/>
      <c r="F9" s="423"/>
      <c r="G9" s="423"/>
      <c r="H9" s="423"/>
      <c r="I9" s="423"/>
      <c r="J9" s="423"/>
      <c r="K9" s="423"/>
      <c r="L9" s="423"/>
      <c r="M9" s="95">
        <v>6845</v>
      </c>
      <c r="N9" s="88">
        <v>4175.1761999999999</v>
      </c>
      <c r="O9" s="88">
        <v>3993.6468000000009</v>
      </c>
    </row>
    <row r="10" spans="1:15" ht="11.25" customHeight="1">
      <c r="A10" s="188"/>
      <c r="B10" s="156"/>
      <c r="C10" s="192"/>
      <c r="D10" s="428" t="s">
        <v>622</v>
      </c>
      <c r="E10" s="428"/>
      <c r="F10" s="428"/>
      <c r="G10" s="428"/>
      <c r="H10" s="428"/>
      <c r="I10" s="428"/>
      <c r="J10" s="428"/>
      <c r="K10" s="428"/>
      <c r="L10" s="428"/>
      <c r="M10" s="94"/>
      <c r="N10" s="87"/>
      <c r="O10" s="87"/>
    </row>
    <row r="11" spans="1:15">
      <c r="A11" s="188"/>
      <c r="B11" s="156"/>
      <c r="C11" s="329"/>
      <c r="D11" s="329">
        <v>2</v>
      </c>
      <c r="E11" s="425" t="s">
        <v>623</v>
      </c>
      <c r="F11" s="425"/>
      <c r="G11" s="425"/>
      <c r="H11" s="425"/>
      <c r="I11" s="425"/>
      <c r="J11" s="425"/>
      <c r="K11" s="425"/>
      <c r="L11" s="425"/>
      <c r="M11" s="95">
        <v>0</v>
      </c>
      <c r="N11" s="88">
        <v>0</v>
      </c>
      <c r="O11" s="88">
        <v>0</v>
      </c>
    </row>
    <row r="12" spans="1:15" ht="11.25" customHeight="1">
      <c r="C12" s="330"/>
      <c r="D12" s="242">
        <v>3</v>
      </c>
      <c r="E12" s="426" t="s">
        <v>624</v>
      </c>
      <c r="F12" s="426"/>
      <c r="G12" s="426"/>
      <c r="H12" s="426"/>
      <c r="I12" s="426"/>
      <c r="J12" s="426"/>
      <c r="K12" s="426"/>
      <c r="L12" s="426"/>
      <c r="M12" s="236">
        <v>0</v>
      </c>
      <c r="N12" s="88">
        <v>0</v>
      </c>
      <c r="O12" s="88">
        <v>0</v>
      </c>
    </row>
    <row r="13" spans="1:15" ht="11.25" customHeight="1">
      <c r="C13" s="330"/>
      <c r="D13" s="330"/>
      <c r="E13" s="428" t="s">
        <v>641</v>
      </c>
      <c r="F13" s="428"/>
      <c r="G13" s="428"/>
      <c r="H13" s="428"/>
      <c r="I13" s="428"/>
      <c r="J13" s="428"/>
      <c r="K13" s="428"/>
      <c r="L13" s="428"/>
      <c r="M13" s="94"/>
      <c r="N13" s="87"/>
      <c r="O13" s="87"/>
    </row>
    <row r="14" spans="1:15" ht="11.25" customHeight="1">
      <c r="C14" s="330"/>
      <c r="D14" s="330"/>
      <c r="E14" s="242">
        <v>0</v>
      </c>
      <c r="F14" s="424" t="s">
        <v>642</v>
      </c>
      <c r="G14" s="424"/>
      <c r="H14" s="424"/>
      <c r="I14" s="424"/>
      <c r="J14" s="424"/>
      <c r="K14" s="424"/>
      <c r="L14" s="424"/>
      <c r="M14" s="95">
        <v>0</v>
      </c>
      <c r="N14" s="88">
        <v>0</v>
      </c>
      <c r="O14" s="88">
        <v>0</v>
      </c>
    </row>
    <row r="15" spans="1:15" ht="11.25" customHeight="1">
      <c r="C15" s="330"/>
      <c r="D15" s="330"/>
      <c r="E15" s="242">
        <v>1</v>
      </c>
      <c r="F15" s="424" t="s">
        <v>1590</v>
      </c>
      <c r="G15" s="424"/>
      <c r="H15" s="424"/>
      <c r="I15" s="424"/>
      <c r="J15" s="424"/>
      <c r="K15" s="424"/>
      <c r="L15" s="424"/>
      <c r="M15" s="236">
        <v>485</v>
      </c>
      <c r="N15" s="88">
        <v>295.8306</v>
      </c>
      <c r="O15" s="88">
        <v>282.96840000000003</v>
      </c>
    </row>
    <row r="16" spans="1:15" ht="11.25" customHeight="1">
      <c r="C16" s="330"/>
      <c r="D16" s="330"/>
      <c r="E16" s="242">
        <v>2</v>
      </c>
      <c r="F16" s="424" t="s">
        <v>643</v>
      </c>
      <c r="G16" s="424"/>
      <c r="H16" s="424"/>
      <c r="I16" s="424"/>
      <c r="J16" s="424"/>
      <c r="K16" s="424"/>
      <c r="L16" s="424"/>
      <c r="M16" s="236">
        <v>388</v>
      </c>
      <c r="N16" s="88">
        <v>236.66448</v>
      </c>
      <c r="O16" s="88">
        <v>226.37472000000005</v>
      </c>
    </row>
    <row r="17" spans="3:15" ht="11.25" customHeight="1">
      <c r="C17" s="330"/>
      <c r="D17" s="330"/>
      <c r="E17" s="242">
        <v>3</v>
      </c>
      <c r="F17" s="424" t="s">
        <v>644</v>
      </c>
      <c r="G17" s="424"/>
      <c r="H17" s="424"/>
      <c r="I17" s="424"/>
      <c r="J17" s="424"/>
      <c r="K17" s="424"/>
      <c r="L17" s="424"/>
      <c r="M17" s="236">
        <v>194</v>
      </c>
      <c r="N17" s="88">
        <v>118.33224</v>
      </c>
      <c r="O17" s="88">
        <v>113.18736000000003</v>
      </c>
    </row>
    <row r="18" spans="3:15" ht="11.25" customHeight="1">
      <c r="C18" s="330"/>
      <c r="D18" s="330"/>
      <c r="E18" s="330"/>
      <c r="F18" s="428" t="s">
        <v>625</v>
      </c>
      <c r="G18" s="428"/>
      <c r="H18" s="428"/>
      <c r="I18" s="428"/>
      <c r="J18" s="428"/>
      <c r="K18" s="428"/>
      <c r="L18" s="428"/>
      <c r="M18" s="94"/>
      <c r="N18" s="87"/>
      <c r="O18" s="87"/>
    </row>
    <row r="19" spans="3:15" ht="11.25" customHeight="1">
      <c r="C19" s="330"/>
      <c r="D19" s="330"/>
      <c r="E19" s="330"/>
      <c r="F19" s="242">
        <v>0</v>
      </c>
      <c r="G19" s="242" t="s">
        <v>621</v>
      </c>
      <c r="H19" s="423" t="s">
        <v>645</v>
      </c>
      <c r="I19" s="423"/>
      <c r="J19" s="423"/>
      <c r="K19" s="423"/>
      <c r="L19" s="423"/>
      <c r="M19" s="95">
        <v>0</v>
      </c>
      <c r="N19" s="88">
        <v>0</v>
      </c>
      <c r="O19" s="88">
        <v>0</v>
      </c>
    </row>
    <row r="20" spans="3:15" ht="11.25" customHeight="1">
      <c r="C20" s="330"/>
      <c r="D20" s="330"/>
      <c r="E20" s="330"/>
      <c r="F20" s="242">
        <v>1</v>
      </c>
      <c r="G20" s="242" t="s">
        <v>621</v>
      </c>
      <c r="H20" s="423" t="s">
        <v>646</v>
      </c>
      <c r="I20" s="423"/>
      <c r="J20" s="423"/>
      <c r="K20" s="423"/>
      <c r="L20" s="423"/>
      <c r="M20" s="95">
        <v>436</v>
      </c>
      <c r="N20" s="88">
        <v>265.94255999999996</v>
      </c>
      <c r="O20" s="88">
        <v>254.37984000000003</v>
      </c>
    </row>
    <row r="21" spans="3:15" ht="11.25" customHeight="1">
      <c r="C21" s="330"/>
      <c r="D21" s="330"/>
      <c r="E21" s="330"/>
      <c r="F21" s="242">
        <v>2</v>
      </c>
      <c r="G21" s="242" t="s">
        <v>621</v>
      </c>
      <c r="H21" s="424" t="s">
        <v>647</v>
      </c>
      <c r="I21" s="424"/>
      <c r="J21" s="424"/>
      <c r="K21" s="424"/>
      <c r="L21" s="424"/>
      <c r="M21" s="95">
        <v>121</v>
      </c>
      <c r="N21" s="88">
        <v>73.805159999999987</v>
      </c>
      <c r="O21" s="88">
        <v>70.596240000000009</v>
      </c>
    </row>
    <row r="22" spans="3:15" ht="11.25" customHeight="1">
      <c r="C22" s="330"/>
      <c r="D22" s="330"/>
      <c r="E22" s="330"/>
      <c r="F22" s="242">
        <v>3</v>
      </c>
      <c r="G22" s="242" t="s">
        <v>621</v>
      </c>
      <c r="H22" s="424" t="s">
        <v>648</v>
      </c>
      <c r="I22" s="424"/>
      <c r="J22" s="424"/>
      <c r="K22" s="424"/>
      <c r="L22" s="424"/>
      <c r="M22" s="95">
        <v>383</v>
      </c>
      <c r="N22" s="88">
        <v>233.61467999999999</v>
      </c>
      <c r="O22" s="88">
        <v>223.45752000000002</v>
      </c>
    </row>
    <row r="23" spans="3:15" ht="11.25" customHeight="1">
      <c r="C23" s="330"/>
      <c r="D23" s="330"/>
      <c r="E23" s="330"/>
      <c r="F23" s="330"/>
      <c r="G23" s="330"/>
      <c r="H23" s="428" t="s">
        <v>626</v>
      </c>
      <c r="I23" s="428"/>
      <c r="J23" s="428"/>
      <c r="K23" s="428"/>
      <c r="L23" s="428"/>
      <c r="M23" s="94"/>
      <c r="N23" s="87"/>
      <c r="O23" s="87"/>
    </row>
    <row r="24" spans="3:15" ht="11.25" customHeight="1">
      <c r="C24" s="330"/>
      <c r="D24" s="330"/>
      <c r="E24" s="330"/>
      <c r="F24" s="330"/>
      <c r="G24" s="330"/>
      <c r="H24" s="242">
        <v>0</v>
      </c>
      <c r="I24" s="424" t="s">
        <v>649</v>
      </c>
      <c r="J24" s="424"/>
      <c r="K24" s="424"/>
      <c r="L24" s="424"/>
      <c r="M24" s="95">
        <v>0</v>
      </c>
      <c r="N24" s="88">
        <v>0</v>
      </c>
      <c r="O24" s="88">
        <v>0</v>
      </c>
    </row>
    <row r="25" spans="3:15" ht="11.25" customHeight="1">
      <c r="C25" s="330"/>
      <c r="D25" s="330"/>
      <c r="E25" s="330"/>
      <c r="F25" s="330"/>
      <c r="G25" s="330"/>
      <c r="H25" s="242">
        <v>1</v>
      </c>
      <c r="I25" s="424" t="s">
        <v>650</v>
      </c>
      <c r="J25" s="424"/>
      <c r="K25" s="424"/>
      <c r="L25" s="424"/>
      <c r="M25" s="95">
        <v>276</v>
      </c>
      <c r="N25" s="88">
        <v>168.34895999999998</v>
      </c>
      <c r="O25" s="88">
        <v>161.02944000000002</v>
      </c>
    </row>
    <row r="26" spans="3:15" ht="11.25" customHeight="1">
      <c r="C26" s="330"/>
      <c r="D26" s="330"/>
      <c r="E26" s="330"/>
      <c r="F26" s="330"/>
      <c r="G26" s="330"/>
      <c r="H26" s="242">
        <v>2</v>
      </c>
      <c r="I26" s="424" t="s">
        <v>651</v>
      </c>
      <c r="J26" s="424"/>
      <c r="K26" s="424"/>
      <c r="L26" s="424"/>
      <c r="M26" s="95">
        <v>373</v>
      </c>
      <c r="N26" s="88">
        <v>227.51507999999998</v>
      </c>
      <c r="O26" s="88">
        <v>217.62312000000003</v>
      </c>
    </row>
    <row r="27" spans="3:15" ht="11.25" customHeight="1">
      <c r="C27" s="330"/>
      <c r="D27" s="330"/>
      <c r="E27" s="330"/>
      <c r="F27" s="330"/>
      <c r="G27" s="330"/>
      <c r="H27" s="242">
        <v>3</v>
      </c>
      <c r="I27" s="424" t="s">
        <v>652</v>
      </c>
      <c r="J27" s="424"/>
      <c r="K27" s="424"/>
      <c r="L27" s="424"/>
      <c r="M27" s="95">
        <v>606</v>
      </c>
      <c r="N27" s="88">
        <v>369.63575999999995</v>
      </c>
      <c r="O27" s="88">
        <v>353.56464</v>
      </c>
    </row>
    <row r="28" spans="3:15" ht="11.25" customHeight="1">
      <c r="C28" s="330"/>
      <c r="D28" s="330"/>
      <c r="E28" s="330"/>
      <c r="F28" s="330"/>
      <c r="G28" s="330"/>
      <c r="H28" s="242">
        <v>4</v>
      </c>
      <c r="I28" s="424" t="s">
        <v>654</v>
      </c>
      <c r="J28" s="424"/>
      <c r="K28" s="424"/>
      <c r="L28" s="424"/>
      <c r="M28" s="95">
        <v>727</v>
      </c>
      <c r="N28" s="88">
        <v>443.44092000000001</v>
      </c>
      <c r="O28" s="88">
        <v>424.16088000000008</v>
      </c>
    </row>
    <row r="29" spans="3:15" ht="11.25" customHeight="1">
      <c r="C29" s="330"/>
      <c r="D29" s="330"/>
      <c r="E29" s="330"/>
      <c r="F29" s="330"/>
      <c r="G29" s="330"/>
      <c r="H29" s="242">
        <v>5</v>
      </c>
      <c r="I29" s="424" t="s">
        <v>655</v>
      </c>
      <c r="J29" s="424"/>
      <c r="K29" s="424"/>
      <c r="L29" s="424"/>
      <c r="M29" s="95">
        <v>945</v>
      </c>
      <c r="N29" s="88">
        <v>576.41219999999998</v>
      </c>
      <c r="O29" s="88">
        <v>551.35080000000005</v>
      </c>
    </row>
    <row r="30" spans="3:15" ht="11.25" customHeight="1">
      <c r="C30" s="330"/>
      <c r="D30" s="330"/>
      <c r="E30" s="330"/>
      <c r="F30" s="330"/>
      <c r="G30" s="330"/>
      <c r="H30" s="242">
        <v>6</v>
      </c>
      <c r="I30" s="424" t="s">
        <v>656</v>
      </c>
      <c r="J30" s="424"/>
      <c r="K30" s="424"/>
      <c r="L30" s="424"/>
      <c r="M30" s="95">
        <v>1429</v>
      </c>
      <c r="N30" s="88">
        <v>871.6328400000001</v>
      </c>
      <c r="O30" s="88">
        <v>833.73576000000014</v>
      </c>
    </row>
    <row r="31" spans="3:15" ht="11.25" customHeight="1">
      <c r="C31" s="330"/>
      <c r="D31" s="330"/>
      <c r="E31" s="330"/>
      <c r="F31" s="330"/>
      <c r="G31" s="330"/>
      <c r="H31" s="330"/>
      <c r="I31" s="428" t="s">
        <v>653</v>
      </c>
      <c r="J31" s="428"/>
      <c r="K31" s="428"/>
      <c r="L31" s="428"/>
      <c r="M31" s="94"/>
      <c r="N31" s="87"/>
      <c r="O31" s="87"/>
    </row>
    <row r="32" spans="3:15" ht="11.25" customHeight="1">
      <c r="C32" s="330"/>
      <c r="D32" s="330"/>
      <c r="E32" s="330"/>
      <c r="F32" s="330"/>
      <c r="G32" s="330"/>
      <c r="H32" s="330"/>
      <c r="I32" s="330">
        <v>0</v>
      </c>
      <c r="J32" s="424" t="s">
        <v>627</v>
      </c>
      <c r="K32" s="424"/>
      <c r="L32" s="424"/>
      <c r="M32" s="95">
        <v>0</v>
      </c>
      <c r="N32" s="88">
        <v>0</v>
      </c>
      <c r="O32" s="88">
        <v>0</v>
      </c>
    </row>
    <row r="33" spans="1:15">
      <c r="C33" s="330"/>
      <c r="D33" s="330"/>
      <c r="E33" s="330"/>
      <c r="F33" s="330"/>
      <c r="G33" s="330"/>
      <c r="H33" s="330"/>
      <c r="I33" s="330">
        <v>1</v>
      </c>
      <c r="J33" s="424" t="s">
        <v>1591</v>
      </c>
      <c r="K33" s="424"/>
      <c r="L33" s="424"/>
      <c r="M33" s="236">
        <v>1933</v>
      </c>
      <c r="N33" s="88">
        <v>1179.05268</v>
      </c>
      <c r="O33" s="88">
        <v>1127.7895200000003</v>
      </c>
    </row>
    <row r="34" spans="1:15">
      <c r="I34" s="261">
        <v>2</v>
      </c>
      <c r="J34" s="424" t="s">
        <v>1592</v>
      </c>
      <c r="K34" s="424"/>
      <c r="L34" s="424"/>
      <c r="M34" s="236">
        <v>2127</v>
      </c>
      <c r="N34" s="88">
        <v>1297.3849199999997</v>
      </c>
      <c r="O34" s="88">
        <v>1240.9768799999999</v>
      </c>
    </row>
    <row r="35" spans="1:15">
      <c r="A35" s="427" t="s">
        <v>849</v>
      </c>
      <c r="B35" s="427"/>
      <c r="C35" s="427"/>
      <c r="D35" s="427"/>
      <c r="E35" s="427"/>
      <c r="F35" s="427"/>
      <c r="G35" s="427"/>
      <c r="H35" s="427"/>
      <c r="I35" s="427"/>
      <c r="J35" s="427"/>
      <c r="K35" s="427"/>
      <c r="L35" s="427"/>
      <c r="M35" s="427"/>
      <c r="N35" s="427"/>
      <c r="O35" s="427"/>
    </row>
    <row r="36" spans="1:15" s="19" customFormat="1" ht="12.75" customHeight="1">
      <c r="A36" s="242" t="str">
        <f>A5</f>
        <v>T83X4</v>
      </c>
      <c r="B36" s="242" t="str">
        <f>B5</f>
        <v>-</v>
      </c>
      <c r="C36" s="242"/>
      <c r="D36" s="242">
        <v>2</v>
      </c>
      <c r="E36" s="242">
        <v>0</v>
      </c>
      <c r="F36" s="242">
        <v>0</v>
      </c>
      <c r="G36" s="242" t="s">
        <v>621</v>
      </c>
      <c r="H36" s="242">
        <v>0</v>
      </c>
      <c r="I36" s="242">
        <v>1</v>
      </c>
      <c r="J36" s="330"/>
      <c r="K36" s="330"/>
      <c r="L36" s="331" t="s">
        <v>657</v>
      </c>
      <c r="M36" s="236">
        <f>M5+M33</f>
        <v>4878</v>
      </c>
      <c r="N36" s="236">
        <f>N5+N33</f>
        <v>2975.3848799999996</v>
      </c>
      <c r="O36" s="236">
        <f>O5+O33</f>
        <v>2846.0203200000005</v>
      </c>
    </row>
    <row r="37" spans="1:15" s="19" customFormat="1">
      <c r="A37" s="242"/>
      <c r="B37" s="242"/>
      <c r="C37" s="242"/>
      <c r="D37" s="242"/>
      <c r="E37" s="242"/>
      <c r="F37" s="242"/>
      <c r="G37" s="242"/>
      <c r="H37" s="242"/>
      <c r="I37" s="242"/>
      <c r="J37" s="330"/>
      <c r="K37" s="330"/>
      <c r="L37" s="331"/>
      <c r="M37" s="236"/>
      <c r="N37" s="236"/>
      <c r="O37" s="236"/>
    </row>
    <row r="38" spans="1:15" s="19" customFormat="1" ht="11.25" customHeight="1">
      <c r="A38" s="332" t="s">
        <v>1593</v>
      </c>
      <c r="B38" s="242"/>
      <c r="C38" s="242"/>
      <c r="D38" s="242"/>
      <c r="E38" s="242"/>
      <c r="F38" s="242"/>
      <c r="G38" s="242"/>
      <c r="H38" s="242"/>
      <c r="I38" s="242"/>
      <c r="J38" s="330"/>
      <c r="K38" s="330"/>
      <c r="L38" s="331"/>
      <c r="M38" s="236"/>
      <c r="N38" s="236"/>
      <c r="O38" s="236"/>
    </row>
    <row r="39" spans="1:15" s="19" customFormat="1" ht="11.25" customHeight="1">
      <c r="A39" s="332" t="s">
        <v>1594</v>
      </c>
      <c r="B39" s="242"/>
      <c r="C39" s="242"/>
      <c r="D39" s="242"/>
      <c r="E39" s="242"/>
      <c r="F39" s="242"/>
      <c r="G39" s="242"/>
      <c r="H39" s="242"/>
      <c r="I39" s="242"/>
      <c r="J39" s="330"/>
      <c r="K39" s="330"/>
      <c r="L39" s="331"/>
      <c r="M39" s="236"/>
      <c r="N39" s="236"/>
      <c r="O39" s="236"/>
    </row>
    <row r="40" spans="1:15" s="19" customFormat="1" ht="11.25" customHeight="1">
      <c r="A40" s="242"/>
      <c r="B40" s="242"/>
      <c r="C40" s="242"/>
      <c r="D40" s="242"/>
      <c r="E40" s="242"/>
      <c r="F40" s="242"/>
      <c r="G40" s="242"/>
      <c r="H40" s="242"/>
      <c r="I40" s="242"/>
      <c r="J40" s="330"/>
      <c r="K40" s="330"/>
      <c r="L40" s="331"/>
      <c r="M40" s="236"/>
      <c r="N40" s="236"/>
      <c r="O40" s="236"/>
    </row>
    <row r="41" spans="1:15" ht="12.75">
      <c r="A41" s="421" t="s">
        <v>1829</v>
      </c>
      <c r="B41" s="421"/>
      <c r="C41" s="421"/>
      <c r="D41" s="421"/>
      <c r="E41" s="421"/>
      <c r="F41" s="421"/>
      <c r="G41" s="421"/>
      <c r="H41" s="421"/>
      <c r="I41" s="421"/>
      <c r="J41" s="421"/>
      <c r="K41" s="421"/>
      <c r="L41" s="421"/>
      <c r="M41" s="421"/>
      <c r="N41" s="421"/>
      <c r="O41" s="421"/>
    </row>
    <row r="42" spans="1:15" ht="45">
      <c r="A42" s="101" t="s">
        <v>344</v>
      </c>
      <c r="B42" s="100"/>
      <c r="C42" s="422" t="s">
        <v>848</v>
      </c>
      <c r="D42" s="422"/>
      <c r="E42" s="422"/>
      <c r="F42" s="422"/>
      <c r="G42" s="422"/>
      <c r="H42" s="422"/>
      <c r="I42" s="422"/>
      <c r="J42" s="422"/>
      <c r="K42" s="422"/>
      <c r="L42" s="100" t="s">
        <v>758</v>
      </c>
      <c r="M42" s="100" t="s">
        <v>759</v>
      </c>
      <c r="N42" s="100" t="s">
        <v>771</v>
      </c>
      <c r="O42" s="101" t="s">
        <v>772</v>
      </c>
    </row>
    <row r="43" spans="1:15">
      <c r="A43" s="187" t="s">
        <v>1830</v>
      </c>
      <c r="B43" s="328" t="s">
        <v>621</v>
      </c>
      <c r="C43" s="427" t="s">
        <v>1831</v>
      </c>
      <c r="D43" s="427"/>
      <c r="E43" s="427"/>
      <c r="F43" s="427"/>
      <c r="G43" s="427"/>
      <c r="H43" s="427"/>
      <c r="I43" s="427"/>
      <c r="J43" s="427"/>
      <c r="K43" s="427"/>
      <c r="L43" s="427"/>
      <c r="M43" s="94">
        <v>1570</v>
      </c>
      <c r="N43" s="87">
        <v>957.63719999999989</v>
      </c>
      <c r="O43" s="87">
        <v>916.00080000000014</v>
      </c>
    </row>
    <row r="44" spans="1:15">
      <c r="A44" s="188" t="s">
        <v>1832</v>
      </c>
      <c r="B44" s="329" t="s">
        <v>621</v>
      </c>
      <c r="C44" s="423" t="s">
        <v>1833</v>
      </c>
      <c r="D44" s="423"/>
      <c r="E44" s="423"/>
      <c r="F44" s="423"/>
      <c r="G44" s="423"/>
      <c r="H44" s="423"/>
      <c r="I44" s="423"/>
      <c r="J44" s="423"/>
      <c r="K44" s="423"/>
      <c r="L44" s="423"/>
      <c r="M44" s="95">
        <v>1890</v>
      </c>
      <c r="N44" s="88">
        <v>1152.8244</v>
      </c>
      <c r="O44" s="88">
        <v>1102.7016000000001</v>
      </c>
    </row>
    <row r="45" spans="1:15">
      <c r="A45" s="187" t="s">
        <v>1834</v>
      </c>
      <c r="B45" s="328" t="s">
        <v>621</v>
      </c>
      <c r="C45" s="427" t="s">
        <v>1835</v>
      </c>
      <c r="D45" s="427"/>
      <c r="E45" s="427"/>
      <c r="F45" s="427"/>
      <c r="G45" s="427"/>
      <c r="H45" s="427"/>
      <c r="I45" s="427"/>
      <c r="J45" s="427"/>
      <c r="K45" s="427"/>
      <c r="L45" s="427"/>
      <c r="M45" s="94">
        <v>2899</v>
      </c>
      <c r="N45" s="87">
        <v>1768.2740399999998</v>
      </c>
      <c r="O45" s="87">
        <v>1691.39256</v>
      </c>
    </row>
    <row r="46" spans="1:15">
      <c r="A46" s="188" t="s">
        <v>1836</v>
      </c>
      <c r="B46" s="329" t="s">
        <v>621</v>
      </c>
      <c r="C46" s="423" t="s">
        <v>1837</v>
      </c>
      <c r="D46" s="423"/>
      <c r="E46" s="423"/>
      <c r="F46" s="423"/>
      <c r="G46" s="423"/>
      <c r="H46" s="423"/>
      <c r="I46" s="423"/>
      <c r="J46" s="423"/>
      <c r="K46" s="423"/>
      <c r="L46" s="423"/>
      <c r="M46" s="95">
        <v>2895</v>
      </c>
      <c r="N46" s="88">
        <v>1765.8342</v>
      </c>
      <c r="O46" s="88">
        <v>1689.0588000000002</v>
      </c>
    </row>
    <row r="47" spans="1:15">
      <c r="A47" s="187" t="s">
        <v>1838</v>
      </c>
      <c r="B47" s="328" t="s">
        <v>621</v>
      </c>
      <c r="C47" s="427" t="s">
        <v>1839</v>
      </c>
      <c r="D47" s="427"/>
      <c r="E47" s="427"/>
      <c r="F47" s="427"/>
      <c r="G47" s="427"/>
      <c r="H47" s="427"/>
      <c r="I47" s="427"/>
      <c r="J47" s="427"/>
      <c r="K47" s="427"/>
      <c r="L47" s="427"/>
      <c r="M47" s="94">
        <v>3295</v>
      </c>
      <c r="N47" s="87">
        <v>2009.8181999999999</v>
      </c>
      <c r="O47" s="87">
        <v>1922.4348000000002</v>
      </c>
    </row>
    <row r="48" spans="1:15">
      <c r="A48" s="188"/>
      <c r="B48" s="329"/>
      <c r="C48" s="423"/>
      <c r="D48" s="423"/>
      <c r="E48" s="423"/>
      <c r="F48" s="423"/>
      <c r="G48" s="423"/>
      <c r="H48" s="423"/>
      <c r="I48" s="423"/>
      <c r="J48" s="423"/>
      <c r="K48" s="423"/>
      <c r="L48" s="423"/>
      <c r="M48" s="95"/>
      <c r="N48" s="88"/>
      <c r="O48" s="88"/>
    </row>
    <row r="49" spans="1:15">
      <c r="A49" s="187" t="s">
        <v>1840</v>
      </c>
      <c r="B49" s="328" t="s">
        <v>621</v>
      </c>
      <c r="C49" s="427" t="s">
        <v>1841</v>
      </c>
      <c r="D49" s="427"/>
      <c r="E49" s="427"/>
      <c r="F49" s="427"/>
      <c r="G49" s="427"/>
      <c r="H49" s="427"/>
      <c r="I49" s="427"/>
      <c r="J49" s="427"/>
      <c r="K49" s="427"/>
      <c r="L49" s="427"/>
      <c r="M49" s="94">
        <v>3266</v>
      </c>
      <c r="N49" s="87">
        <v>1992.1293600000001</v>
      </c>
      <c r="O49" s="87">
        <v>1905.5150400000002</v>
      </c>
    </row>
    <row r="50" spans="1:15">
      <c r="A50" s="188" t="s">
        <v>1842</v>
      </c>
      <c r="B50" s="329" t="s">
        <v>621</v>
      </c>
      <c r="C50" s="423" t="s">
        <v>1843</v>
      </c>
      <c r="D50" s="423"/>
      <c r="E50" s="423"/>
      <c r="F50" s="423"/>
      <c r="G50" s="423"/>
      <c r="H50" s="423"/>
      <c r="I50" s="423"/>
      <c r="J50" s="423"/>
      <c r="K50" s="423"/>
      <c r="L50" s="423"/>
      <c r="M50" s="95">
        <v>3566</v>
      </c>
      <c r="N50" s="88">
        <v>2175.1173600000002</v>
      </c>
      <c r="O50" s="88">
        <v>2080.5470400000004</v>
      </c>
    </row>
    <row r="51" spans="1:15">
      <c r="A51" s="187" t="s">
        <v>1844</v>
      </c>
      <c r="B51" s="328" t="s">
        <v>621</v>
      </c>
      <c r="C51" s="427" t="s">
        <v>1845</v>
      </c>
      <c r="D51" s="427"/>
      <c r="E51" s="427"/>
      <c r="F51" s="427"/>
      <c r="G51" s="427"/>
      <c r="H51" s="427"/>
      <c r="I51" s="427"/>
      <c r="J51" s="427"/>
      <c r="K51" s="427"/>
      <c r="L51" s="427"/>
      <c r="M51" s="94">
        <v>4740</v>
      </c>
      <c r="N51" s="87">
        <v>2891.2103999999999</v>
      </c>
      <c r="O51" s="87">
        <v>2765.5056000000004</v>
      </c>
    </row>
    <row r="52" spans="1:15">
      <c r="A52" s="188" t="s">
        <v>1846</v>
      </c>
      <c r="B52" s="329" t="s">
        <v>621</v>
      </c>
      <c r="C52" s="423" t="s">
        <v>1847</v>
      </c>
      <c r="D52" s="423"/>
      <c r="E52" s="423"/>
      <c r="F52" s="423"/>
      <c r="G52" s="423"/>
      <c r="H52" s="423"/>
      <c r="I52" s="423"/>
      <c r="J52" s="423"/>
      <c r="K52" s="423"/>
      <c r="L52" s="423"/>
      <c r="M52" s="95">
        <v>4745</v>
      </c>
      <c r="N52" s="88">
        <v>2894.2601999999997</v>
      </c>
      <c r="O52" s="88">
        <v>2768.4228000000003</v>
      </c>
    </row>
    <row r="53" spans="1:15">
      <c r="A53" s="187" t="s">
        <v>1848</v>
      </c>
      <c r="B53" s="328" t="s">
        <v>621</v>
      </c>
      <c r="C53" s="427" t="s">
        <v>1849</v>
      </c>
      <c r="D53" s="427"/>
      <c r="E53" s="427"/>
      <c r="F53" s="427"/>
      <c r="G53" s="427"/>
      <c r="H53" s="427"/>
      <c r="I53" s="427"/>
      <c r="J53" s="427"/>
      <c r="K53" s="427"/>
      <c r="L53" s="427"/>
      <c r="M53" s="94">
        <v>5275</v>
      </c>
      <c r="N53" s="87">
        <v>3217.5389999999998</v>
      </c>
      <c r="O53" s="87">
        <v>3077.6460000000002</v>
      </c>
    </row>
    <row r="54" spans="1:15">
      <c r="A54" s="188"/>
      <c r="B54" s="355"/>
      <c r="C54" s="192"/>
      <c r="D54" s="428" t="s">
        <v>755</v>
      </c>
      <c r="E54" s="428"/>
      <c r="F54" s="428"/>
      <c r="G54" s="428"/>
      <c r="H54" s="428"/>
      <c r="I54" s="428"/>
      <c r="J54" s="428"/>
      <c r="K54" s="428"/>
      <c r="L54" s="428"/>
      <c r="M54" s="94"/>
      <c r="N54" s="87"/>
      <c r="O54" s="87"/>
    </row>
    <row r="55" spans="1:15">
      <c r="A55" s="188"/>
      <c r="B55" s="355"/>
      <c r="C55" s="329"/>
      <c r="D55" s="329">
        <v>2</v>
      </c>
      <c r="E55" s="425" t="s">
        <v>753</v>
      </c>
      <c r="F55" s="425"/>
      <c r="G55" s="425"/>
      <c r="H55" s="425"/>
      <c r="I55" s="425"/>
      <c r="J55" s="425"/>
      <c r="K55" s="425"/>
      <c r="L55" s="425"/>
      <c r="M55" s="361">
        <v>0</v>
      </c>
      <c r="N55" s="88">
        <v>0</v>
      </c>
      <c r="O55" s="88">
        <v>0</v>
      </c>
    </row>
    <row r="56" spans="1:15">
      <c r="C56" s="330"/>
      <c r="D56" s="242">
        <v>3</v>
      </c>
      <c r="E56" s="426" t="s">
        <v>624</v>
      </c>
      <c r="F56" s="426"/>
      <c r="G56" s="426"/>
      <c r="H56" s="426"/>
      <c r="I56" s="426"/>
      <c r="J56" s="426"/>
      <c r="K56" s="426"/>
      <c r="L56" s="426"/>
      <c r="M56" s="365">
        <v>0</v>
      </c>
      <c r="N56" s="88">
        <v>0</v>
      </c>
      <c r="O56" s="88">
        <v>0</v>
      </c>
    </row>
    <row r="57" spans="1:15">
      <c r="C57" s="330"/>
      <c r="D57" s="330"/>
      <c r="E57" s="428" t="s">
        <v>641</v>
      </c>
      <c r="F57" s="428"/>
      <c r="G57" s="428"/>
      <c r="H57" s="428"/>
      <c r="I57" s="428"/>
      <c r="J57" s="428"/>
      <c r="K57" s="428"/>
      <c r="L57" s="428"/>
      <c r="M57" s="94"/>
      <c r="N57" s="87"/>
      <c r="O57" s="87"/>
    </row>
    <row r="58" spans="1:15">
      <c r="C58" s="330"/>
      <c r="D58" s="330"/>
      <c r="E58" s="242">
        <v>1</v>
      </c>
      <c r="F58" s="423" t="s">
        <v>1850</v>
      </c>
      <c r="G58" s="423"/>
      <c r="H58" s="423"/>
      <c r="I58" s="423"/>
      <c r="J58" s="423"/>
      <c r="K58" s="423"/>
      <c r="L58" s="423"/>
      <c r="M58" s="361">
        <v>0</v>
      </c>
      <c r="N58" s="88">
        <v>0</v>
      </c>
      <c r="O58" s="88">
        <v>0</v>
      </c>
    </row>
    <row r="59" spans="1:15">
      <c r="C59" s="330"/>
      <c r="D59" s="330"/>
      <c r="E59" s="242">
        <v>2</v>
      </c>
      <c r="F59" s="424" t="s">
        <v>1595</v>
      </c>
      <c r="G59" s="424"/>
      <c r="H59" s="424"/>
      <c r="I59" s="424"/>
      <c r="J59" s="424"/>
      <c r="K59" s="424"/>
      <c r="L59" s="424"/>
      <c r="M59" s="365">
        <v>485</v>
      </c>
      <c r="N59" s="88">
        <v>295.8306</v>
      </c>
      <c r="O59" s="88">
        <v>282.96840000000003</v>
      </c>
    </row>
    <row r="60" spans="1:15">
      <c r="C60" s="330"/>
      <c r="D60" s="330"/>
      <c r="E60" s="242">
        <v>3</v>
      </c>
      <c r="F60" s="424" t="s">
        <v>754</v>
      </c>
      <c r="G60" s="424"/>
      <c r="H60" s="424"/>
      <c r="I60" s="424"/>
      <c r="J60" s="424"/>
      <c r="K60" s="424"/>
      <c r="L60" s="424"/>
      <c r="M60" s="365">
        <v>388</v>
      </c>
      <c r="N60" s="88">
        <v>236.66448</v>
      </c>
      <c r="O60" s="88">
        <v>226.37472000000005</v>
      </c>
    </row>
    <row r="61" spans="1:15">
      <c r="C61" s="330"/>
      <c r="D61" s="330"/>
      <c r="E61" s="242">
        <v>4</v>
      </c>
      <c r="F61" s="424" t="s">
        <v>644</v>
      </c>
      <c r="G61" s="424"/>
      <c r="H61" s="424"/>
      <c r="I61" s="424"/>
      <c r="J61" s="424"/>
      <c r="K61" s="424"/>
      <c r="L61" s="424"/>
      <c r="M61" s="365">
        <v>194</v>
      </c>
      <c r="N61" s="88">
        <v>118.33224</v>
      </c>
      <c r="O61" s="88">
        <v>113.18736000000003</v>
      </c>
    </row>
    <row r="62" spans="1:15">
      <c r="C62" s="330"/>
      <c r="D62" s="330"/>
      <c r="E62" s="330"/>
      <c r="F62" s="428" t="s">
        <v>1851</v>
      </c>
      <c r="G62" s="428"/>
      <c r="H62" s="428"/>
      <c r="I62" s="428"/>
      <c r="J62" s="428"/>
      <c r="K62" s="428"/>
      <c r="L62" s="428"/>
      <c r="M62" s="94"/>
      <c r="N62" s="87"/>
      <c r="O62" s="87"/>
    </row>
    <row r="63" spans="1:15">
      <c r="C63" s="330"/>
      <c r="D63" s="330"/>
      <c r="E63" s="330"/>
      <c r="F63" s="242">
        <v>0</v>
      </c>
      <c r="G63" s="242" t="s">
        <v>621</v>
      </c>
      <c r="H63" s="423" t="s">
        <v>1852</v>
      </c>
      <c r="I63" s="423"/>
      <c r="J63" s="423"/>
      <c r="K63" s="423"/>
      <c r="L63" s="423"/>
      <c r="M63" s="95">
        <v>0</v>
      </c>
      <c r="N63" s="88">
        <v>0</v>
      </c>
      <c r="O63" s="88">
        <v>0</v>
      </c>
    </row>
    <row r="64" spans="1:15">
      <c r="C64" s="330"/>
      <c r="D64" s="330"/>
      <c r="E64" s="330"/>
      <c r="F64" s="242">
        <v>1</v>
      </c>
      <c r="G64" s="242" t="s">
        <v>621</v>
      </c>
      <c r="H64" s="423" t="s">
        <v>1853</v>
      </c>
      <c r="I64" s="423"/>
      <c r="J64" s="423"/>
      <c r="K64" s="423"/>
      <c r="L64" s="423"/>
      <c r="M64" s="95">
        <v>436</v>
      </c>
      <c r="N64" s="88">
        <v>265.94255999999996</v>
      </c>
      <c r="O64" s="88">
        <v>254.37984000000003</v>
      </c>
    </row>
    <row r="65" spans="3:15">
      <c r="C65" s="330"/>
      <c r="D65" s="330"/>
      <c r="E65" s="330"/>
      <c r="F65" s="242">
        <v>2</v>
      </c>
      <c r="G65" s="242" t="s">
        <v>621</v>
      </c>
      <c r="H65" s="424" t="s">
        <v>647</v>
      </c>
      <c r="I65" s="424"/>
      <c r="J65" s="424"/>
      <c r="K65" s="424"/>
      <c r="L65" s="424"/>
      <c r="M65" s="95">
        <v>121</v>
      </c>
      <c r="N65" s="88">
        <v>73.805159999999987</v>
      </c>
      <c r="O65" s="88">
        <v>70.596240000000009</v>
      </c>
    </row>
    <row r="66" spans="3:15">
      <c r="C66" s="330"/>
      <c r="D66" s="330"/>
      <c r="E66" s="330"/>
      <c r="F66" s="242">
        <v>3</v>
      </c>
      <c r="G66" s="242" t="s">
        <v>621</v>
      </c>
      <c r="H66" s="424" t="s">
        <v>648</v>
      </c>
      <c r="I66" s="424"/>
      <c r="J66" s="424"/>
      <c r="K66" s="424"/>
      <c r="L66" s="424"/>
      <c r="M66" s="95">
        <v>383</v>
      </c>
      <c r="N66" s="88">
        <v>233.61467999999999</v>
      </c>
      <c r="O66" s="88">
        <v>223.45752000000002</v>
      </c>
    </row>
    <row r="67" spans="3:15">
      <c r="C67" s="330"/>
      <c r="D67" s="330"/>
      <c r="E67" s="330"/>
      <c r="F67" s="330"/>
      <c r="G67" s="330"/>
      <c r="H67" s="428" t="s">
        <v>626</v>
      </c>
      <c r="I67" s="428"/>
      <c r="J67" s="428"/>
      <c r="K67" s="428"/>
      <c r="L67" s="428"/>
      <c r="M67" s="94"/>
      <c r="N67" s="87"/>
      <c r="O67" s="87"/>
    </row>
    <row r="68" spans="3:15">
      <c r="C68" s="330"/>
      <c r="D68" s="330"/>
      <c r="E68" s="330"/>
      <c r="F68" s="330"/>
      <c r="G68" s="330"/>
      <c r="H68" s="242">
        <v>0</v>
      </c>
      <c r="I68" s="424" t="s">
        <v>649</v>
      </c>
      <c r="J68" s="424"/>
      <c r="K68" s="424"/>
      <c r="L68" s="424"/>
      <c r="M68" s="95">
        <v>0</v>
      </c>
      <c r="N68" s="88">
        <v>0</v>
      </c>
      <c r="O68" s="88">
        <v>0</v>
      </c>
    </row>
    <row r="69" spans="3:15">
      <c r="C69" s="330"/>
      <c r="D69" s="330"/>
      <c r="E69" s="330"/>
      <c r="F69" s="330"/>
      <c r="G69" s="330"/>
      <c r="H69" s="242">
        <v>1</v>
      </c>
      <c r="I69" s="424" t="s">
        <v>1854</v>
      </c>
      <c r="J69" s="424"/>
      <c r="K69" s="424"/>
      <c r="L69" s="424"/>
      <c r="M69" s="95">
        <v>276</v>
      </c>
      <c r="N69" s="88">
        <v>168.34895999999998</v>
      </c>
      <c r="O69" s="88">
        <v>161.02944000000002</v>
      </c>
    </row>
    <row r="70" spans="3:15">
      <c r="C70" s="330"/>
      <c r="D70" s="330"/>
      <c r="E70" s="330"/>
      <c r="F70" s="330"/>
      <c r="G70" s="330"/>
      <c r="H70" s="242">
        <v>2</v>
      </c>
      <c r="I70" s="424" t="s">
        <v>1596</v>
      </c>
      <c r="J70" s="424"/>
      <c r="K70" s="424"/>
      <c r="L70" s="424"/>
      <c r="M70" s="95">
        <v>373</v>
      </c>
      <c r="N70" s="88">
        <v>227.51507999999998</v>
      </c>
      <c r="O70" s="88">
        <v>217.62312000000003</v>
      </c>
    </row>
    <row r="71" spans="3:15">
      <c r="C71" s="330"/>
      <c r="D71" s="330"/>
      <c r="E71" s="330"/>
      <c r="F71" s="330"/>
      <c r="G71" s="330"/>
      <c r="H71" s="242">
        <v>3</v>
      </c>
      <c r="I71" s="424" t="s">
        <v>1855</v>
      </c>
      <c r="J71" s="424"/>
      <c r="K71" s="424"/>
      <c r="L71" s="424"/>
      <c r="M71" s="95">
        <v>577</v>
      </c>
      <c r="N71" s="88">
        <v>351.94692000000003</v>
      </c>
      <c r="O71" s="88">
        <v>336.64488000000006</v>
      </c>
    </row>
    <row r="72" spans="3:15">
      <c r="C72" s="330"/>
      <c r="D72" s="330"/>
      <c r="E72" s="330"/>
      <c r="F72" s="330"/>
      <c r="G72" s="330"/>
      <c r="H72" s="242">
        <v>4</v>
      </c>
      <c r="I72" s="424" t="s">
        <v>1597</v>
      </c>
      <c r="J72" s="424"/>
      <c r="K72" s="424"/>
      <c r="L72" s="424"/>
      <c r="M72" s="95">
        <v>673</v>
      </c>
      <c r="N72" s="88">
        <v>410.50308000000007</v>
      </c>
      <c r="O72" s="88">
        <v>392.65512000000007</v>
      </c>
    </row>
    <row r="73" spans="3:15">
      <c r="C73" s="330"/>
      <c r="D73" s="330"/>
      <c r="E73" s="330"/>
      <c r="F73" s="330"/>
      <c r="G73" s="330"/>
      <c r="H73" s="242">
        <v>5</v>
      </c>
      <c r="I73" s="424" t="s">
        <v>1856</v>
      </c>
      <c r="J73" s="424"/>
      <c r="K73" s="424"/>
      <c r="L73" s="424"/>
      <c r="M73" s="95">
        <v>678</v>
      </c>
      <c r="N73" s="88">
        <v>413.55287999999996</v>
      </c>
      <c r="O73" s="88">
        <v>395.57232000000005</v>
      </c>
    </row>
    <row r="74" spans="3:15">
      <c r="C74" s="330"/>
      <c r="D74" s="330"/>
      <c r="E74" s="330"/>
      <c r="F74" s="330"/>
      <c r="G74" s="330"/>
      <c r="H74" s="242">
        <v>6</v>
      </c>
      <c r="I74" s="424" t="s">
        <v>1857</v>
      </c>
      <c r="J74" s="424"/>
      <c r="K74" s="424"/>
      <c r="L74" s="424"/>
      <c r="M74" s="95">
        <v>1017</v>
      </c>
      <c r="N74" s="88">
        <v>620.32932000000005</v>
      </c>
      <c r="O74" s="88">
        <v>593.3584800000001</v>
      </c>
    </row>
    <row r="75" spans="3:15">
      <c r="C75" s="330"/>
      <c r="D75" s="330"/>
      <c r="E75" s="330"/>
      <c r="F75" s="330"/>
      <c r="G75" s="330"/>
      <c r="H75" s="330"/>
      <c r="I75" s="428" t="s">
        <v>653</v>
      </c>
      <c r="J75" s="428"/>
      <c r="K75" s="428"/>
      <c r="L75" s="428"/>
      <c r="M75" s="94"/>
      <c r="N75" s="87"/>
      <c r="O75" s="87"/>
    </row>
    <row r="76" spans="3:15">
      <c r="C76" s="330"/>
      <c r="D76" s="330"/>
      <c r="E76" s="330"/>
      <c r="F76" s="330"/>
      <c r="G76" s="330"/>
      <c r="H76" s="330"/>
      <c r="I76" s="330">
        <v>0</v>
      </c>
      <c r="J76" s="424" t="s">
        <v>627</v>
      </c>
      <c r="K76" s="424"/>
      <c r="L76" s="424"/>
      <c r="M76" s="95">
        <v>0</v>
      </c>
      <c r="N76" s="88">
        <v>0</v>
      </c>
      <c r="O76" s="88">
        <v>0</v>
      </c>
    </row>
    <row r="77" spans="3:15">
      <c r="C77" s="330"/>
      <c r="D77" s="330"/>
      <c r="E77" s="330"/>
      <c r="F77" s="330"/>
      <c r="G77" s="330"/>
      <c r="H77" s="330"/>
      <c r="I77" s="330">
        <v>1</v>
      </c>
      <c r="J77" s="424" t="s">
        <v>1858</v>
      </c>
      <c r="K77" s="424"/>
      <c r="L77" s="424"/>
      <c r="M77" s="365">
        <v>1933</v>
      </c>
      <c r="N77" s="88">
        <v>1179.05268</v>
      </c>
      <c r="O77" s="88">
        <v>1127.7895200000003</v>
      </c>
    </row>
    <row r="78" spans="3:15">
      <c r="C78" s="330"/>
      <c r="D78" s="330"/>
      <c r="E78" s="330"/>
      <c r="F78" s="330"/>
      <c r="G78" s="330"/>
      <c r="H78" s="330"/>
      <c r="I78" s="330"/>
      <c r="J78" s="333" t="s">
        <v>1598</v>
      </c>
      <c r="K78" s="334"/>
      <c r="L78" s="142"/>
      <c r="M78" s="335"/>
      <c r="N78" s="335"/>
      <c r="O78" s="335"/>
    </row>
    <row r="79" spans="3:15">
      <c r="C79" s="330"/>
      <c r="D79" s="330"/>
      <c r="E79" s="330"/>
      <c r="F79" s="330"/>
      <c r="G79" s="330"/>
      <c r="H79" s="330"/>
      <c r="I79" s="330"/>
      <c r="J79" s="354">
        <v>0</v>
      </c>
      <c r="K79" s="337" t="s">
        <v>1859</v>
      </c>
      <c r="L79" s="354"/>
      <c r="M79" s="365">
        <v>0</v>
      </c>
      <c r="N79" s="365">
        <v>0</v>
      </c>
      <c r="O79" s="365">
        <v>0</v>
      </c>
    </row>
    <row r="80" spans="3:15">
      <c r="C80" s="330"/>
      <c r="D80" s="330"/>
      <c r="E80" s="330"/>
      <c r="F80" s="330"/>
      <c r="G80" s="330"/>
      <c r="H80" s="330"/>
      <c r="I80" s="330"/>
      <c r="J80" s="354">
        <v>2</v>
      </c>
      <c r="K80" s="337" t="s">
        <v>1599</v>
      </c>
      <c r="L80" s="354"/>
      <c r="M80" s="365">
        <v>0</v>
      </c>
      <c r="N80" s="365">
        <v>0</v>
      </c>
      <c r="O80" s="365">
        <v>0</v>
      </c>
    </row>
    <row r="81" spans="1:15">
      <c r="A81" s="427" t="s">
        <v>849</v>
      </c>
      <c r="B81" s="427"/>
      <c r="C81" s="427"/>
      <c r="D81" s="427"/>
      <c r="E81" s="427"/>
      <c r="F81" s="427"/>
      <c r="G81" s="427"/>
      <c r="H81" s="427"/>
      <c r="I81" s="427"/>
      <c r="J81" s="427"/>
      <c r="K81" s="159"/>
      <c r="L81" s="159"/>
      <c r="M81" s="159"/>
      <c r="N81" s="159"/>
      <c r="O81" s="159"/>
    </row>
    <row r="82" spans="1:15">
      <c r="A82" s="242" t="s">
        <v>752</v>
      </c>
      <c r="B82" s="242" t="str">
        <f>B44</f>
        <v>-</v>
      </c>
      <c r="C82" s="242"/>
      <c r="D82" s="242">
        <v>2</v>
      </c>
      <c r="E82" s="242">
        <v>1</v>
      </c>
      <c r="F82" s="242">
        <v>0</v>
      </c>
      <c r="G82" s="242" t="s">
        <v>621</v>
      </c>
      <c r="H82" s="242">
        <v>0</v>
      </c>
      <c r="I82" s="242">
        <v>1</v>
      </c>
      <c r="J82" s="330"/>
      <c r="K82" s="330"/>
      <c r="L82" s="353" t="s">
        <v>756</v>
      </c>
      <c r="M82" s="365">
        <f>M45+M77</f>
        <v>4832</v>
      </c>
      <c r="N82" s="365">
        <v>2331.8770800000002</v>
      </c>
      <c r="O82" s="365">
        <v>2230.4911200000006</v>
      </c>
    </row>
    <row r="83" spans="1:15" ht="12.75">
      <c r="A83" s="367"/>
      <c r="B83" s="367"/>
      <c r="C83" s="367"/>
      <c r="D83" s="367"/>
      <c r="E83" s="367"/>
      <c r="F83" s="367"/>
      <c r="G83" s="367"/>
      <c r="H83" s="367"/>
      <c r="I83" s="367"/>
      <c r="J83" s="367"/>
      <c r="K83" s="367"/>
      <c r="L83" s="253"/>
      <c r="M83" s="83"/>
      <c r="N83" s="247"/>
      <c r="O83" s="247"/>
    </row>
    <row r="84" spans="1:15">
      <c r="A84" s="338" t="s">
        <v>1600</v>
      </c>
      <c r="M84" s="83"/>
    </row>
    <row r="85" spans="1:15">
      <c r="A85" s="338" t="s">
        <v>1860</v>
      </c>
      <c r="M85" s="83"/>
    </row>
    <row r="86" spans="1:15">
      <c r="A86" s="338" t="s">
        <v>1601</v>
      </c>
      <c r="M86" s="83"/>
    </row>
    <row r="87" spans="1:15">
      <c r="A87" s="338" t="s">
        <v>1602</v>
      </c>
      <c r="M87" s="83"/>
    </row>
    <row r="88" spans="1:15">
      <c r="A88" s="338" t="s">
        <v>1603</v>
      </c>
      <c r="M88" s="83"/>
    </row>
    <row r="89" spans="1:15">
      <c r="A89" s="338" t="s">
        <v>1861</v>
      </c>
      <c r="M89" s="83"/>
    </row>
    <row r="90" spans="1:15">
      <c r="A90" s="338" t="s">
        <v>1604</v>
      </c>
      <c r="M90" s="83"/>
    </row>
    <row r="91" spans="1:15">
      <c r="A91" s="338" t="s">
        <v>1862</v>
      </c>
      <c r="M91" s="83"/>
    </row>
    <row r="92" spans="1:15">
      <c r="A92" s="338" t="s">
        <v>1863</v>
      </c>
      <c r="M92" s="83"/>
    </row>
    <row r="94" spans="1:15" ht="12.75" customHeight="1">
      <c r="A94" s="421" t="s">
        <v>1605</v>
      </c>
      <c r="B94" s="421"/>
      <c r="C94" s="421"/>
      <c r="D94" s="421"/>
      <c r="E94" s="421"/>
      <c r="F94" s="421"/>
      <c r="G94" s="421"/>
      <c r="H94" s="421"/>
      <c r="I94" s="421"/>
      <c r="J94" s="421"/>
      <c r="K94" s="421"/>
      <c r="L94" s="421"/>
      <c r="M94" s="421"/>
      <c r="N94" s="421"/>
      <c r="O94" s="421"/>
    </row>
    <row r="95" spans="1:15" ht="45">
      <c r="A95" s="101" t="s">
        <v>344</v>
      </c>
      <c r="B95" s="100"/>
      <c r="C95" s="422" t="s">
        <v>848</v>
      </c>
      <c r="D95" s="422"/>
      <c r="E95" s="422"/>
      <c r="F95" s="422"/>
      <c r="G95" s="422"/>
      <c r="H95" s="422"/>
      <c r="I95" s="422"/>
      <c r="J95" s="422"/>
      <c r="K95" s="422"/>
      <c r="L95" s="100" t="s">
        <v>758</v>
      </c>
      <c r="M95" s="100" t="s">
        <v>759</v>
      </c>
      <c r="N95" s="100" t="s">
        <v>771</v>
      </c>
      <c r="O95" s="101" t="s">
        <v>772</v>
      </c>
    </row>
    <row r="96" spans="1:15" ht="11.25" customHeight="1">
      <c r="A96" s="187" t="s">
        <v>1606</v>
      </c>
      <c r="B96" s="328" t="s">
        <v>621</v>
      </c>
      <c r="C96" s="427" t="s">
        <v>1607</v>
      </c>
      <c r="D96" s="427"/>
      <c r="E96" s="427"/>
      <c r="F96" s="427"/>
      <c r="G96" s="427"/>
      <c r="H96" s="427"/>
      <c r="I96" s="427"/>
      <c r="J96" s="427"/>
      <c r="K96" s="427"/>
      <c r="L96" s="427"/>
      <c r="M96" s="94">
        <v>1170</v>
      </c>
      <c r="N96" s="87">
        <v>713.65319999999997</v>
      </c>
      <c r="O96" s="87">
        <v>682.62480000000005</v>
      </c>
    </row>
    <row r="97" spans="1:15" ht="11.25" customHeight="1">
      <c r="A97" s="188" t="s">
        <v>1608</v>
      </c>
      <c r="B97" s="329" t="s">
        <v>621</v>
      </c>
      <c r="C97" s="423" t="s">
        <v>1609</v>
      </c>
      <c r="D97" s="423"/>
      <c r="E97" s="423"/>
      <c r="F97" s="423"/>
      <c r="G97" s="423"/>
      <c r="H97" s="423"/>
      <c r="I97" s="423"/>
      <c r="J97" s="423"/>
      <c r="K97" s="423"/>
      <c r="L97" s="423"/>
      <c r="M97" s="95">
        <v>1470</v>
      </c>
      <c r="N97" s="88">
        <v>896.64119999999991</v>
      </c>
      <c r="O97" s="88">
        <v>857.65680000000009</v>
      </c>
    </row>
    <row r="98" spans="1:15" ht="11.25" customHeight="1">
      <c r="A98" s="187" t="s">
        <v>1864</v>
      </c>
      <c r="B98" s="328" t="s">
        <v>621</v>
      </c>
      <c r="C98" s="427" t="s">
        <v>1607</v>
      </c>
      <c r="D98" s="427"/>
      <c r="E98" s="427"/>
      <c r="F98" s="427"/>
      <c r="G98" s="427"/>
      <c r="H98" s="427"/>
      <c r="I98" s="427"/>
      <c r="J98" s="427"/>
      <c r="K98" s="427"/>
      <c r="L98" s="427"/>
      <c r="M98" s="94">
        <v>2515</v>
      </c>
      <c r="N98" s="87">
        <v>1534.0493999999999</v>
      </c>
      <c r="O98" s="87">
        <v>1467.3516000000002</v>
      </c>
    </row>
    <row r="99" spans="1:15" ht="11.25" customHeight="1">
      <c r="A99" s="188" t="s">
        <v>1865</v>
      </c>
      <c r="B99" s="329" t="s">
        <v>621</v>
      </c>
      <c r="C99" s="423" t="s">
        <v>1609</v>
      </c>
      <c r="D99" s="423"/>
      <c r="E99" s="423"/>
      <c r="F99" s="423"/>
      <c r="G99" s="423"/>
      <c r="H99" s="423"/>
      <c r="I99" s="423"/>
      <c r="J99" s="423"/>
      <c r="K99" s="423"/>
      <c r="L99" s="423"/>
      <c r="M99" s="95">
        <v>2800</v>
      </c>
      <c r="N99" s="88">
        <v>1707.8879999999999</v>
      </c>
      <c r="O99" s="88">
        <v>1633.6320000000001</v>
      </c>
    </row>
    <row r="100" spans="1:15" ht="11.25" customHeight="1">
      <c r="A100" s="188"/>
      <c r="B100" s="355"/>
      <c r="C100" s="192"/>
      <c r="D100" s="428" t="s">
        <v>755</v>
      </c>
      <c r="E100" s="428"/>
      <c r="F100" s="428"/>
      <c r="G100" s="428"/>
      <c r="H100" s="428"/>
      <c r="I100" s="428"/>
      <c r="J100" s="428"/>
      <c r="K100" s="428"/>
      <c r="L100" s="428"/>
      <c r="M100" s="94"/>
      <c r="N100" s="87"/>
      <c r="O100" s="87"/>
    </row>
    <row r="101" spans="1:15" ht="11.25" customHeight="1">
      <c r="A101" s="188"/>
      <c r="B101" s="355"/>
      <c r="C101" s="329"/>
      <c r="D101" s="329">
        <v>2</v>
      </c>
      <c r="E101" s="425" t="s">
        <v>753</v>
      </c>
      <c r="F101" s="425"/>
      <c r="G101" s="425"/>
      <c r="H101" s="425"/>
      <c r="I101" s="425"/>
      <c r="J101" s="425"/>
      <c r="K101" s="425"/>
      <c r="L101" s="425"/>
      <c r="M101" s="361">
        <v>0</v>
      </c>
      <c r="N101" s="88">
        <v>0</v>
      </c>
      <c r="O101" s="88">
        <v>0</v>
      </c>
    </row>
    <row r="102" spans="1:15">
      <c r="C102" s="330"/>
      <c r="D102" s="242">
        <v>3</v>
      </c>
      <c r="E102" s="426" t="s">
        <v>624</v>
      </c>
      <c r="F102" s="426"/>
      <c r="G102" s="426"/>
      <c r="H102" s="426"/>
      <c r="I102" s="426"/>
      <c r="J102" s="426"/>
      <c r="K102" s="426"/>
      <c r="L102" s="426"/>
      <c r="M102" s="365">
        <v>0</v>
      </c>
      <c r="N102" s="88">
        <v>0</v>
      </c>
      <c r="O102" s="88">
        <v>0</v>
      </c>
    </row>
    <row r="103" spans="1:15" ht="11.25" customHeight="1">
      <c r="C103" s="330"/>
      <c r="D103" s="330"/>
      <c r="E103" s="428" t="s">
        <v>1610</v>
      </c>
      <c r="F103" s="428"/>
      <c r="G103" s="428"/>
      <c r="H103" s="428"/>
      <c r="I103" s="428"/>
      <c r="J103" s="428"/>
      <c r="K103" s="428"/>
      <c r="L103" s="428"/>
      <c r="M103" s="94"/>
      <c r="N103" s="87"/>
      <c r="O103" s="87"/>
    </row>
    <row r="104" spans="1:15" ht="11.25" customHeight="1">
      <c r="C104" s="330"/>
      <c r="D104" s="330"/>
      <c r="E104" s="242">
        <v>0</v>
      </c>
      <c r="F104" s="424" t="s">
        <v>1611</v>
      </c>
      <c r="G104" s="424"/>
      <c r="H104" s="424"/>
      <c r="I104" s="424"/>
      <c r="J104" s="424"/>
      <c r="K104" s="424"/>
      <c r="L104" s="424"/>
      <c r="M104" s="361">
        <v>0</v>
      </c>
      <c r="N104" s="88">
        <v>0</v>
      </c>
      <c r="O104" s="88">
        <v>0</v>
      </c>
    </row>
    <row r="105" spans="1:15" ht="11.25" customHeight="1">
      <c r="C105" s="330"/>
      <c r="D105" s="330"/>
      <c r="E105" s="242">
        <v>1</v>
      </c>
      <c r="F105" s="424" t="s">
        <v>1612</v>
      </c>
      <c r="G105" s="424"/>
      <c r="H105" s="424"/>
      <c r="I105" s="424"/>
      <c r="J105" s="424"/>
      <c r="K105" s="424"/>
      <c r="L105" s="424"/>
      <c r="M105" s="365">
        <v>305</v>
      </c>
      <c r="N105" s="88">
        <v>186.03779999999998</v>
      </c>
      <c r="O105" s="88">
        <v>177.94920000000002</v>
      </c>
    </row>
    <row r="106" spans="1:15" ht="11.25" customHeight="1">
      <c r="C106" s="330"/>
      <c r="D106" s="330"/>
      <c r="E106" s="242">
        <v>2</v>
      </c>
      <c r="F106" s="424" t="s">
        <v>1613</v>
      </c>
      <c r="G106" s="424"/>
      <c r="H106" s="424"/>
      <c r="I106" s="424"/>
      <c r="J106" s="424"/>
      <c r="K106" s="424"/>
      <c r="L106" s="424"/>
      <c r="M106" s="365">
        <v>155</v>
      </c>
      <c r="N106" s="88">
        <v>94.54379999999999</v>
      </c>
      <c r="O106" s="88">
        <v>90.433200000000014</v>
      </c>
    </row>
    <row r="107" spans="1:15" ht="11.25" customHeight="1">
      <c r="C107" s="330"/>
      <c r="D107" s="330"/>
      <c r="E107" s="330"/>
      <c r="F107" s="428" t="s">
        <v>626</v>
      </c>
      <c r="G107" s="428"/>
      <c r="H107" s="428"/>
      <c r="I107" s="428"/>
      <c r="J107" s="428"/>
      <c r="K107" s="428"/>
      <c r="L107" s="428"/>
      <c r="M107" s="94"/>
      <c r="N107" s="87"/>
      <c r="O107" s="87"/>
    </row>
    <row r="108" spans="1:15" ht="11.25" customHeight="1">
      <c r="C108" s="330"/>
      <c r="D108" s="330"/>
      <c r="E108" s="330"/>
      <c r="F108" s="242">
        <v>0</v>
      </c>
      <c r="G108" s="242" t="s">
        <v>621</v>
      </c>
      <c r="H108" s="423" t="s">
        <v>649</v>
      </c>
      <c r="I108" s="423"/>
      <c r="J108" s="423"/>
      <c r="K108" s="423"/>
      <c r="L108" s="423"/>
      <c r="M108" s="95">
        <v>0</v>
      </c>
      <c r="N108" s="88">
        <v>0</v>
      </c>
      <c r="O108" s="88">
        <v>0</v>
      </c>
    </row>
    <row r="109" spans="1:15" ht="11.25" customHeight="1">
      <c r="C109" s="330"/>
      <c r="D109" s="330"/>
      <c r="E109" s="330"/>
      <c r="F109" s="242">
        <v>1</v>
      </c>
      <c r="G109" s="242" t="s">
        <v>621</v>
      </c>
      <c r="H109" s="423" t="s">
        <v>1866</v>
      </c>
      <c r="I109" s="423"/>
      <c r="J109" s="423"/>
      <c r="K109" s="423"/>
      <c r="L109" s="423"/>
      <c r="M109" s="95">
        <v>290</v>
      </c>
      <c r="N109" s="88">
        <v>176.88839999999999</v>
      </c>
      <c r="O109" s="88">
        <v>169.19760000000002</v>
      </c>
    </row>
    <row r="110" spans="1:15" ht="11.25" customHeight="1">
      <c r="C110" s="330"/>
      <c r="D110" s="330"/>
      <c r="E110" s="330"/>
      <c r="F110" s="242">
        <v>2</v>
      </c>
      <c r="G110" s="242" t="s">
        <v>621</v>
      </c>
      <c r="H110" s="424" t="s">
        <v>1867</v>
      </c>
      <c r="I110" s="424"/>
      <c r="J110" s="424"/>
      <c r="K110" s="424"/>
      <c r="L110" s="424"/>
      <c r="M110" s="95">
        <v>500</v>
      </c>
      <c r="N110" s="88">
        <v>304.97999999999996</v>
      </c>
      <c r="O110" s="88">
        <v>291.72000000000003</v>
      </c>
    </row>
    <row r="111" spans="1:15">
      <c r="C111" s="330"/>
      <c r="D111" s="330"/>
      <c r="E111" s="330"/>
      <c r="F111" s="330"/>
      <c r="G111" s="330"/>
      <c r="H111" s="333" t="s">
        <v>1598</v>
      </c>
      <c r="I111" s="334"/>
      <c r="J111" s="429"/>
      <c r="K111" s="429"/>
      <c r="L111" s="429"/>
      <c r="M111" s="335"/>
      <c r="N111" s="335"/>
      <c r="O111" s="335"/>
    </row>
    <row r="112" spans="1:15">
      <c r="C112" s="330"/>
      <c r="D112" s="330"/>
      <c r="E112" s="330"/>
      <c r="F112" s="330"/>
      <c r="G112" s="330"/>
      <c r="H112" s="341">
        <v>0</v>
      </c>
      <c r="I112" s="430" t="s">
        <v>649</v>
      </c>
      <c r="J112" s="430"/>
      <c r="K112" s="430"/>
      <c r="L112" s="430"/>
      <c r="M112" s="365">
        <v>0</v>
      </c>
      <c r="N112" s="365">
        <v>0</v>
      </c>
      <c r="O112" s="365">
        <v>0</v>
      </c>
    </row>
    <row r="113" spans="1:15">
      <c r="C113" s="330"/>
      <c r="D113" s="330"/>
      <c r="E113" s="330"/>
      <c r="F113" s="330"/>
      <c r="G113" s="330"/>
      <c r="H113" s="341">
        <v>2</v>
      </c>
      <c r="I113" s="431" t="s">
        <v>1868</v>
      </c>
      <c r="J113" s="431"/>
      <c r="K113" s="431"/>
      <c r="L113" s="431"/>
      <c r="M113" s="365">
        <v>0</v>
      </c>
      <c r="N113" s="365">
        <v>0</v>
      </c>
      <c r="O113" s="365">
        <v>0</v>
      </c>
    </row>
    <row r="114" spans="1:15">
      <c r="A114" s="427" t="s">
        <v>849</v>
      </c>
      <c r="B114" s="427"/>
      <c r="C114" s="427"/>
      <c r="D114" s="427"/>
      <c r="E114" s="427"/>
      <c r="F114" s="427"/>
      <c r="G114" s="427"/>
      <c r="H114" s="427"/>
      <c r="I114" s="427"/>
      <c r="J114" s="427"/>
      <c r="K114" s="159"/>
      <c r="L114" s="159"/>
      <c r="M114" s="159"/>
      <c r="N114" s="159"/>
      <c r="O114" s="159"/>
    </row>
    <row r="115" spans="1:15">
      <c r="A115" s="242" t="s">
        <v>1608</v>
      </c>
      <c r="B115" s="242" t="str">
        <f>B97</f>
        <v>-</v>
      </c>
      <c r="C115" s="242"/>
      <c r="D115" s="242">
        <v>2</v>
      </c>
      <c r="E115" s="242">
        <v>0</v>
      </c>
      <c r="F115" s="242">
        <v>0</v>
      </c>
      <c r="G115" s="242" t="s">
        <v>621</v>
      </c>
      <c r="H115" s="242">
        <v>0</v>
      </c>
      <c r="I115" s="242"/>
      <c r="J115" s="330"/>
      <c r="K115" s="330"/>
      <c r="L115" s="353" t="s">
        <v>1614</v>
      </c>
      <c r="M115" s="365">
        <f>M97+M101+M104+M108</f>
        <v>1470</v>
      </c>
      <c r="N115" s="365">
        <v>896.64119999999991</v>
      </c>
      <c r="O115" s="365">
        <v>857.65680000000009</v>
      </c>
    </row>
    <row r="116" spans="1:15">
      <c r="M116" s="83"/>
    </row>
    <row r="117" spans="1:15">
      <c r="A117" s="338" t="s">
        <v>1615</v>
      </c>
      <c r="M117" s="83"/>
    </row>
    <row r="118" spans="1:15">
      <c r="A118" s="338" t="s">
        <v>1869</v>
      </c>
      <c r="M118" s="83"/>
    </row>
    <row r="119" spans="1:15">
      <c r="A119" s="338" t="s">
        <v>1870</v>
      </c>
      <c r="M119" s="83"/>
    </row>
    <row r="120" spans="1:15">
      <c r="A120" s="338" t="s">
        <v>1871</v>
      </c>
      <c r="M120" s="83"/>
    </row>
    <row r="121" spans="1:15">
      <c r="M121" s="83"/>
    </row>
    <row r="122" spans="1:15">
      <c r="M122" s="83"/>
    </row>
    <row r="123" spans="1:15">
      <c r="M123" s="83"/>
    </row>
    <row r="124" spans="1:15">
      <c r="M124" s="83"/>
    </row>
    <row r="125" spans="1:15">
      <c r="M125" s="83"/>
    </row>
    <row r="126" spans="1:15">
      <c r="M126" s="83"/>
    </row>
  </sheetData>
  <mergeCells count="94">
    <mergeCell ref="H110:L110"/>
    <mergeCell ref="J111:L111"/>
    <mergeCell ref="I112:L112"/>
    <mergeCell ref="I113:L113"/>
    <mergeCell ref="A114:J114"/>
    <mergeCell ref="J77:L77"/>
    <mergeCell ref="A81:J81"/>
    <mergeCell ref="C98:L98"/>
    <mergeCell ref="C99:L99"/>
    <mergeCell ref="D100:L100"/>
    <mergeCell ref="I72:L72"/>
    <mergeCell ref="I73:L73"/>
    <mergeCell ref="I74:L74"/>
    <mergeCell ref="I75:L75"/>
    <mergeCell ref="J76:L76"/>
    <mergeCell ref="H67:L67"/>
    <mergeCell ref="I68:L68"/>
    <mergeCell ref="I69:L69"/>
    <mergeCell ref="I70:L70"/>
    <mergeCell ref="I71:L71"/>
    <mergeCell ref="F62:L62"/>
    <mergeCell ref="H63:L63"/>
    <mergeCell ref="H64:L64"/>
    <mergeCell ref="H65:L65"/>
    <mergeCell ref="H66:L66"/>
    <mergeCell ref="E57:L57"/>
    <mergeCell ref="F58:L58"/>
    <mergeCell ref="F59:L59"/>
    <mergeCell ref="F60:L60"/>
    <mergeCell ref="F61:L61"/>
    <mergeCell ref="C52:L52"/>
    <mergeCell ref="C53:L53"/>
    <mergeCell ref="D54:L54"/>
    <mergeCell ref="E55:L55"/>
    <mergeCell ref="E56:L56"/>
    <mergeCell ref="H109:L109"/>
    <mergeCell ref="C95:K95"/>
    <mergeCell ref="C96:L96"/>
    <mergeCell ref="C97:L97"/>
    <mergeCell ref="A94:O94"/>
    <mergeCell ref="E101:L101"/>
    <mergeCell ref="F104:L104"/>
    <mergeCell ref="F105:L105"/>
    <mergeCell ref="H108:L108"/>
    <mergeCell ref="E102:L102"/>
    <mergeCell ref="E103:L103"/>
    <mergeCell ref="F106:L106"/>
    <mergeCell ref="F107:L107"/>
    <mergeCell ref="A41:O41"/>
    <mergeCell ref="C42:K42"/>
    <mergeCell ref="C43:L43"/>
    <mergeCell ref="C44:L44"/>
    <mergeCell ref="C45:L45"/>
    <mergeCell ref="C51:L51"/>
    <mergeCell ref="A35:J35"/>
    <mergeCell ref="K35:O35"/>
    <mergeCell ref="F18:L18"/>
    <mergeCell ref="H23:L23"/>
    <mergeCell ref="I31:L31"/>
    <mergeCell ref="J33:L33"/>
    <mergeCell ref="J34:L34"/>
    <mergeCell ref="I30:L30"/>
    <mergeCell ref="J32:L32"/>
    <mergeCell ref="I29:L29"/>
    <mergeCell ref="C46:L46"/>
    <mergeCell ref="C47:L47"/>
    <mergeCell ref="C48:L48"/>
    <mergeCell ref="C49:L49"/>
    <mergeCell ref="C50:L50"/>
    <mergeCell ref="C4:L4"/>
    <mergeCell ref="C8:L8"/>
    <mergeCell ref="H21:L21"/>
    <mergeCell ref="I27:L27"/>
    <mergeCell ref="I28:L28"/>
    <mergeCell ref="I25:L25"/>
    <mergeCell ref="I26:L26"/>
    <mergeCell ref="D10:L10"/>
    <mergeCell ref="E13:L13"/>
    <mergeCell ref="A2:O2"/>
    <mergeCell ref="C3:K3"/>
    <mergeCell ref="C9:L9"/>
    <mergeCell ref="I24:L24"/>
    <mergeCell ref="E11:L11"/>
    <mergeCell ref="E12:L12"/>
    <mergeCell ref="F14:L14"/>
    <mergeCell ref="F15:L15"/>
    <mergeCell ref="F16:L16"/>
    <mergeCell ref="F17:L17"/>
    <mergeCell ref="H19:L19"/>
    <mergeCell ref="H20:L20"/>
    <mergeCell ref="H22:L22"/>
    <mergeCell ref="C5:L5"/>
    <mergeCell ref="C6:L6"/>
    <mergeCell ref="C7:L7"/>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4"/>
  <dimension ref="A1:G86"/>
  <sheetViews>
    <sheetView topLeftCell="B1" zoomScaleNormal="100" workbookViewId="0">
      <selection activeCell="F4" sqref="F4"/>
    </sheetView>
  </sheetViews>
  <sheetFormatPr defaultRowHeight="11.25"/>
  <cols>
    <col min="1" max="1" width="21.5703125" style="20" customWidth="1"/>
    <col min="2" max="2" width="92.28515625" style="20" customWidth="1"/>
    <col min="3" max="3" width="12.7109375" style="56" customWidth="1"/>
    <col min="4" max="4" width="12.7109375" style="98" customWidth="1"/>
    <col min="5" max="5" width="12.5703125" style="56" customWidth="1"/>
    <col min="6" max="253" width="9.140625" style="20"/>
    <col min="254" max="254" width="21.5703125" style="20" customWidth="1"/>
    <col min="255" max="255" width="36.140625" style="20" customWidth="1"/>
    <col min="256" max="256" width="12.7109375" style="20" customWidth="1"/>
    <col min="257" max="257" width="12.5703125" style="20" customWidth="1"/>
    <col min="258" max="509" width="9.140625" style="20"/>
    <col min="510" max="510" width="21.5703125" style="20" customWidth="1"/>
    <col min="511" max="511" width="36.140625" style="20" customWidth="1"/>
    <col min="512" max="512" width="12.7109375" style="20" customWidth="1"/>
    <col min="513" max="513" width="12.5703125" style="20" customWidth="1"/>
    <col min="514" max="765" width="9.140625" style="20"/>
    <col min="766" max="766" width="21.5703125" style="20" customWidth="1"/>
    <col min="767" max="767" width="36.140625" style="20" customWidth="1"/>
    <col min="768" max="768" width="12.7109375" style="20" customWidth="1"/>
    <col min="769" max="769" width="12.5703125" style="20" customWidth="1"/>
    <col min="770" max="1021" width="9.140625" style="20"/>
    <col min="1022" max="1022" width="21.5703125" style="20" customWidth="1"/>
    <col min="1023" max="1023" width="36.140625" style="20" customWidth="1"/>
    <col min="1024" max="1024" width="12.7109375" style="20" customWidth="1"/>
    <col min="1025" max="1025" width="12.5703125" style="20" customWidth="1"/>
    <col min="1026" max="1277" width="9.140625" style="20"/>
    <col min="1278" max="1278" width="21.5703125" style="20" customWidth="1"/>
    <col min="1279" max="1279" width="36.140625" style="20" customWidth="1"/>
    <col min="1280" max="1280" width="12.7109375" style="20" customWidth="1"/>
    <col min="1281" max="1281" width="12.5703125" style="20" customWidth="1"/>
    <col min="1282" max="1533" width="9.140625" style="20"/>
    <col min="1534" max="1534" width="21.5703125" style="20" customWidth="1"/>
    <col min="1535" max="1535" width="36.140625" style="20" customWidth="1"/>
    <col min="1536" max="1536" width="12.7109375" style="20" customWidth="1"/>
    <col min="1537" max="1537" width="12.5703125" style="20" customWidth="1"/>
    <col min="1538" max="1789" width="9.140625" style="20"/>
    <col min="1790" max="1790" width="21.5703125" style="20" customWidth="1"/>
    <col min="1791" max="1791" width="36.140625" style="20" customWidth="1"/>
    <col min="1792" max="1792" width="12.7109375" style="20" customWidth="1"/>
    <col min="1793" max="1793" width="12.5703125" style="20" customWidth="1"/>
    <col min="1794" max="2045" width="9.140625" style="20"/>
    <col min="2046" max="2046" width="21.5703125" style="20" customWidth="1"/>
    <col min="2047" max="2047" width="36.140625" style="20" customWidth="1"/>
    <col min="2048" max="2048" width="12.7109375" style="20" customWidth="1"/>
    <col min="2049" max="2049" width="12.5703125" style="20" customWidth="1"/>
    <col min="2050" max="2301" width="9.140625" style="20"/>
    <col min="2302" max="2302" width="21.5703125" style="20" customWidth="1"/>
    <col min="2303" max="2303" width="36.140625" style="20" customWidth="1"/>
    <col min="2304" max="2304" width="12.7109375" style="20" customWidth="1"/>
    <col min="2305" max="2305" width="12.5703125" style="20" customWidth="1"/>
    <col min="2306" max="2557" width="9.140625" style="20"/>
    <col min="2558" max="2558" width="21.5703125" style="20" customWidth="1"/>
    <col min="2559" max="2559" width="36.140625" style="20" customWidth="1"/>
    <col min="2560" max="2560" width="12.7109375" style="20" customWidth="1"/>
    <col min="2561" max="2561" width="12.5703125" style="20" customWidth="1"/>
    <col min="2562" max="2813" width="9.140625" style="20"/>
    <col min="2814" max="2814" width="21.5703125" style="20" customWidth="1"/>
    <col min="2815" max="2815" width="36.140625" style="20" customWidth="1"/>
    <col min="2816" max="2816" width="12.7109375" style="20" customWidth="1"/>
    <col min="2817" max="2817" width="12.5703125" style="20" customWidth="1"/>
    <col min="2818" max="3069" width="9.140625" style="20"/>
    <col min="3070" max="3070" width="21.5703125" style="20" customWidth="1"/>
    <col min="3071" max="3071" width="36.140625" style="20" customWidth="1"/>
    <col min="3072" max="3072" width="12.7109375" style="20" customWidth="1"/>
    <col min="3073" max="3073" width="12.5703125" style="20" customWidth="1"/>
    <col min="3074" max="3325" width="9.140625" style="20"/>
    <col min="3326" max="3326" width="21.5703125" style="20" customWidth="1"/>
    <col min="3327" max="3327" width="36.140625" style="20" customWidth="1"/>
    <col min="3328" max="3328" width="12.7109375" style="20" customWidth="1"/>
    <col min="3329" max="3329" width="12.5703125" style="20" customWidth="1"/>
    <col min="3330" max="3581" width="9.140625" style="20"/>
    <col min="3582" max="3582" width="21.5703125" style="20" customWidth="1"/>
    <col min="3583" max="3583" width="36.140625" style="20" customWidth="1"/>
    <col min="3584" max="3584" width="12.7109375" style="20" customWidth="1"/>
    <col min="3585" max="3585" width="12.5703125" style="20" customWidth="1"/>
    <col min="3586" max="3837" width="9.140625" style="20"/>
    <col min="3838" max="3838" width="21.5703125" style="20" customWidth="1"/>
    <col min="3839" max="3839" width="36.140625" style="20" customWidth="1"/>
    <col min="3840" max="3840" width="12.7109375" style="20" customWidth="1"/>
    <col min="3841" max="3841" width="12.5703125" style="20" customWidth="1"/>
    <col min="3842" max="4093" width="9.140625" style="20"/>
    <col min="4094" max="4094" width="21.5703125" style="20" customWidth="1"/>
    <col min="4095" max="4095" width="36.140625" style="20" customWidth="1"/>
    <col min="4096" max="4096" width="12.7109375" style="20" customWidth="1"/>
    <col min="4097" max="4097" width="12.5703125" style="20" customWidth="1"/>
    <col min="4098" max="4349" width="9.140625" style="20"/>
    <col min="4350" max="4350" width="21.5703125" style="20" customWidth="1"/>
    <col min="4351" max="4351" width="36.140625" style="20" customWidth="1"/>
    <col min="4352" max="4352" width="12.7109375" style="20" customWidth="1"/>
    <col min="4353" max="4353" width="12.5703125" style="20" customWidth="1"/>
    <col min="4354" max="4605" width="9.140625" style="20"/>
    <col min="4606" max="4606" width="21.5703125" style="20" customWidth="1"/>
    <col min="4607" max="4607" width="36.140625" style="20" customWidth="1"/>
    <col min="4608" max="4608" width="12.7109375" style="20" customWidth="1"/>
    <col min="4609" max="4609" width="12.5703125" style="20" customWidth="1"/>
    <col min="4610" max="4861" width="9.140625" style="20"/>
    <col min="4862" max="4862" width="21.5703125" style="20" customWidth="1"/>
    <col min="4863" max="4863" width="36.140625" style="20" customWidth="1"/>
    <col min="4864" max="4864" width="12.7109375" style="20" customWidth="1"/>
    <col min="4865" max="4865" width="12.5703125" style="20" customWidth="1"/>
    <col min="4866" max="5117" width="9.140625" style="20"/>
    <col min="5118" max="5118" width="21.5703125" style="20" customWidth="1"/>
    <col min="5119" max="5119" width="36.140625" style="20" customWidth="1"/>
    <col min="5120" max="5120" width="12.7109375" style="20" customWidth="1"/>
    <col min="5121" max="5121" width="12.5703125" style="20" customWidth="1"/>
    <col min="5122" max="5373" width="9.140625" style="20"/>
    <col min="5374" max="5374" width="21.5703125" style="20" customWidth="1"/>
    <col min="5375" max="5375" width="36.140625" style="20" customWidth="1"/>
    <col min="5376" max="5376" width="12.7109375" style="20" customWidth="1"/>
    <col min="5377" max="5377" width="12.5703125" style="20" customWidth="1"/>
    <col min="5378" max="5629" width="9.140625" style="20"/>
    <col min="5630" max="5630" width="21.5703125" style="20" customWidth="1"/>
    <col min="5631" max="5631" width="36.140625" style="20" customWidth="1"/>
    <col min="5632" max="5632" width="12.7109375" style="20" customWidth="1"/>
    <col min="5633" max="5633" width="12.5703125" style="20" customWidth="1"/>
    <col min="5634" max="5885" width="9.140625" style="20"/>
    <col min="5886" max="5886" width="21.5703125" style="20" customWidth="1"/>
    <col min="5887" max="5887" width="36.140625" style="20" customWidth="1"/>
    <col min="5888" max="5888" width="12.7109375" style="20" customWidth="1"/>
    <col min="5889" max="5889" width="12.5703125" style="20" customWidth="1"/>
    <col min="5890" max="6141" width="9.140625" style="20"/>
    <col min="6142" max="6142" width="21.5703125" style="20" customWidth="1"/>
    <col min="6143" max="6143" width="36.140625" style="20" customWidth="1"/>
    <col min="6144" max="6144" width="12.7109375" style="20" customWidth="1"/>
    <col min="6145" max="6145" width="12.5703125" style="20" customWidth="1"/>
    <col min="6146" max="6397" width="9.140625" style="20"/>
    <col min="6398" max="6398" width="21.5703125" style="20" customWidth="1"/>
    <col min="6399" max="6399" width="36.140625" style="20" customWidth="1"/>
    <col min="6400" max="6400" width="12.7109375" style="20" customWidth="1"/>
    <col min="6401" max="6401" width="12.5703125" style="20" customWidth="1"/>
    <col min="6402" max="6653" width="9.140625" style="20"/>
    <col min="6654" max="6654" width="21.5703125" style="20" customWidth="1"/>
    <col min="6655" max="6655" width="36.140625" style="20" customWidth="1"/>
    <col min="6656" max="6656" width="12.7109375" style="20" customWidth="1"/>
    <col min="6657" max="6657" width="12.5703125" style="20" customWidth="1"/>
    <col min="6658" max="6909" width="9.140625" style="20"/>
    <col min="6910" max="6910" width="21.5703125" style="20" customWidth="1"/>
    <col min="6911" max="6911" width="36.140625" style="20" customWidth="1"/>
    <col min="6912" max="6912" width="12.7109375" style="20" customWidth="1"/>
    <col min="6913" max="6913" width="12.5703125" style="20" customWidth="1"/>
    <col min="6914" max="7165" width="9.140625" style="20"/>
    <col min="7166" max="7166" width="21.5703125" style="20" customWidth="1"/>
    <col min="7167" max="7167" width="36.140625" style="20" customWidth="1"/>
    <col min="7168" max="7168" width="12.7109375" style="20" customWidth="1"/>
    <col min="7169" max="7169" width="12.5703125" style="20" customWidth="1"/>
    <col min="7170" max="7421" width="9.140625" style="20"/>
    <col min="7422" max="7422" width="21.5703125" style="20" customWidth="1"/>
    <col min="7423" max="7423" width="36.140625" style="20" customWidth="1"/>
    <col min="7424" max="7424" width="12.7109375" style="20" customWidth="1"/>
    <col min="7425" max="7425" width="12.5703125" style="20" customWidth="1"/>
    <col min="7426" max="7677" width="9.140625" style="20"/>
    <col min="7678" max="7678" width="21.5703125" style="20" customWidth="1"/>
    <col min="7679" max="7679" width="36.140625" style="20" customWidth="1"/>
    <col min="7680" max="7680" width="12.7109375" style="20" customWidth="1"/>
    <col min="7681" max="7681" width="12.5703125" style="20" customWidth="1"/>
    <col min="7682" max="7933" width="9.140625" style="20"/>
    <col min="7934" max="7934" width="21.5703125" style="20" customWidth="1"/>
    <col min="7935" max="7935" width="36.140625" style="20" customWidth="1"/>
    <col min="7936" max="7936" width="12.7109375" style="20" customWidth="1"/>
    <col min="7937" max="7937" width="12.5703125" style="20" customWidth="1"/>
    <col min="7938" max="8189" width="9.140625" style="20"/>
    <col min="8190" max="8190" width="21.5703125" style="20" customWidth="1"/>
    <col min="8191" max="8191" width="36.140625" style="20" customWidth="1"/>
    <col min="8192" max="8192" width="12.7109375" style="20" customWidth="1"/>
    <col min="8193" max="8193" width="12.5703125" style="20" customWidth="1"/>
    <col min="8194" max="8445" width="9.140625" style="20"/>
    <col min="8446" max="8446" width="21.5703125" style="20" customWidth="1"/>
    <col min="8447" max="8447" width="36.140625" style="20" customWidth="1"/>
    <col min="8448" max="8448" width="12.7109375" style="20" customWidth="1"/>
    <col min="8449" max="8449" width="12.5703125" style="20" customWidth="1"/>
    <col min="8450" max="8701" width="9.140625" style="20"/>
    <col min="8702" max="8702" width="21.5703125" style="20" customWidth="1"/>
    <col min="8703" max="8703" width="36.140625" style="20" customWidth="1"/>
    <col min="8704" max="8704" width="12.7109375" style="20" customWidth="1"/>
    <col min="8705" max="8705" width="12.5703125" style="20" customWidth="1"/>
    <col min="8706" max="8957" width="9.140625" style="20"/>
    <col min="8958" max="8958" width="21.5703125" style="20" customWidth="1"/>
    <col min="8959" max="8959" width="36.140625" style="20" customWidth="1"/>
    <col min="8960" max="8960" width="12.7109375" style="20" customWidth="1"/>
    <col min="8961" max="8961" width="12.5703125" style="20" customWidth="1"/>
    <col min="8962" max="9213" width="9.140625" style="20"/>
    <col min="9214" max="9214" width="21.5703125" style="20" customWidth="1"/>
    <col min="9215" max="9215" width="36.140625" style="20" customWidth="1"/>
    <col min="9216" max="9216" width="12.7109375" style="20" customWidth="1"/>
    <col min="9217" max="9217" width="12.5703125" style="20" customWidth="1"/>
    <col min="9218" max="9469" width="9.140625" style="20"/>
    <col min="9470" max="9470" width="21.5703125" style="20" customWidth="1"/>
    <col min="9471" max="9471" width="36.140625" style="20" customWidth="1"/>
    <col min="9472" max="9472" width="12.7109375" style="20" customWidth="1"/>
    <col min="9473" max="9473" width="12.5703125" style="20" customWidth="1"/>
    <col min="9474" max="9725" width="9.140625" style="20"/>
    <col min="9726" max="9726" width="21.5703125" style="20" customWidth="1"/>
    <col min="9727" max="9727" width="36.140625" style="20" customWidth="1"/>
    <col min="9728" max="9728" width="12.7109375" style="20" customWidth="1"/>
    <col min="9729" max="9729" width="12.5703125" style="20" customWidth="1"/>
    <col min="9730" max="9981" width="9.140625" style="20"/>
    <col min="9982" max="9982" width="21.5703125" style="20" customWidth="1"/>
    <col min="9983" max="9983" width="36.140625" style="20" customWidth="1"/>
    <col min="9984" max="9984" width="12.7109375" style="20" customWidth="1"/>
    <col min="9985" max="9985" width="12.5703125" style="20" customWidth="1"/>
    <col min="9986" max="10237" width="9.140625" style="20"/>
    <col min="10238" max="10238" width="21.5703125" style="20" customWidth="1"/>
    <col min="10239" max="10239" width="36.140625" style="20" customWidth="1"/>
    <col min="10240" max="10240" width="12.7109375" style="20" customWidth="1"/>
    <col min="10241" max="10241" width="12.5703125" style="20" customWidth="1"/>
    <col min="10242" max="10493" width="9.140625" style="20"/>
    <col min="10494" max="10494" width="21.5703125" style="20" customWidth="1"/>
    <col min="10495" max="10495" width="36.140625" style="20" customWidth="1"/>
    <col min="10496" max="10496" width="12.7109375" style="20" customWidth="1"/>
    <col min="10497" max="10497" width="12.5703125" style="20" customWidth="1"/>
    <col min="10498" max="10749" width="9.140625" style="20"/>
    <col min="10750" max="10750" width="21.5703125" style="20" customWidth="1"/>
    <col min="10751" max="10751" width="36.140625" style="20" customWidth="1"/>
    <col min="10752" max="10752" width="12.7109375" style="20" customWidth="1"/>
    <col min="10753" max="10753" width="12.5703125" style="20" customWidth="1"/>
    <col min="10754" max="11005" width="9.140625" style="20"/>
    <col min="11006" max="11006" width="21.5703125" style="20" customWidth="1"/>
    <col min="11007" max="11007" width="36.140625" style="20" customWidth="1"/>
    <col min="11008" max="11008" width="12.7109375" style="20" customWidth="1"/>
    <col min="11009" max="11009" width="12.5703125" style="20" customWidth="1"/>
    <col min="11010" max="11261" width="9.140625" style="20"/>
    <col min="11262" max="11262" width="21.5703125" style="20" customWidth="1"/>
    <col min="11263" max="11263" width="36.140625" style="20" customWidth="1"/>
    <col min="11264" max="11264" width="12.7109375" style="20" customWidth="1"/>
    <col min="11265" max="11265" width="12.5703125" style="20" customWidth="1"/>
    <col min="11266" max="11517" width="9.140625" style="20"/>
    <col min="11518" max="11518" width="21.5703125" style="20" customWidth="1"/>
    <col min="11519" max="11519" width="36.140625" style="20" customWidth="1"/>
    <col min="11520" max="11520" width="12.7109375" style="20" customWidth="1"/>
    <col min="11521" max="11521" width="12.5703125" style="20" customWidth="1"/>
    <col min="11522" max="11773" width="9.140625" style="20"/>
    <col min="11774" max="11774" width="21.5703125" style="20" customWidth="1"/>
    <col min="11775" max="11775" width="36.140625" style="20" customWidth="1"/>
    <col min="11776" max="11776" width="12.7109375" style="20" customWidth="1"/>
    <col min="11777" max="11777" width="12.5703125" style="20" customWidth="1"/>
    <col min="11778" max="12029" width="9.140625" style="20"/>
    <col min="12030" max="12030" width="21.5703125" style="20" customWidth="1"/>
    <col min="12031" max="12031" width="36.140625" style="20" customWidth="1"/>
    <col min="12032" max="12032" width="12.7109375" style="20" customWidth="1"/>
    <col min="12033" max="12033" width="12.5703125" style="20" customWidth="1"/>
    <col min="12034" max="12285" width="9.140625" style="20"/>
    <col min="12286" max="12286" width="21.5703125" style="20" customWidth="1"/>
    <col min="12287" max="12287" width="36.140625" style="20" customWidth="1"/>
    <col min="12288" max="12288" width="12.7109375" style="20" customWidth="1"/>
    <col min="12289" max="12289" width="12.5703125" style="20" customWidth="1"/>
    <col min="12290" max="12541" width="9.140625" style="20"/>
    <col min="12542" max="12542" width="21.5703125" style="20" customWidth="1"/>
    <col min="12543" max="12543" width="36.140625" style="20" customWidth="1"/>
    <col min="12544" max="12544" width="12.7109375" style="20" customWidth="1"/>
    <col min="12545" max="12545" width="12.5703125" style="20" customWidth="1"/>
    <col min="12546" max="12797" width="9.140625" style="20"/>
    <col min="12798" max="12798" width="21.5703125" style="20" customWidth="1"/>
    <col min="12799" max="12799" width="36.140625" style="20" customWidth="1"/>
    <col min="12800" max="12800" width="12.7109375" style="20" customWidth="1"/>
    <col min="12801" max="12801" width="12.5703125" style="20" customWidth="1"/>
    <col min="12802" max="13053" width="9.140625" style="20"/>
    <col min="13054" max="13054" width="21.5703125" style="20" customWidth="1"/>
    <col min="13055" max="13055" width="36.140625" style="20" customWidth="1"/>
    <col min="13056" max="13056" width="12.7109375" style="20" customWidth="1"/>
    <col min="13057" max="13057" width="12.5703125" style="20" customWidth="1"/>
    <col min="13058" max="13309" width="9.140625" style="20"/>
    <col min="13310" max="13310" width="21.5703125" style="20" customWidth="1"/>
    <col min="13311" max="13311" width="36.140625" style="20" customWidth="1"/>
    <col min="13312" max="13312" width="12.7109375" style="20" customWidth="1"/>
    <col min="13313" max="13313" width="12.5703125" style="20" customWidth="1"/>
    <col min="13314" max="13565" width="9.140625" style="20"/>
    <col min="13566" max="13566" width="21.5703125" style="20" customWidth="1"/>
    <col min="13567" max="13567" width="36.140625" style="20" customWidth="1"/>
    <col min="13568" max="13568" width="12.7109375" style="20" customWidth="1"/>
    <col min="13569" max="13569" width="12.5703125" style="20" customWidth="1"/>
    <col min="13570" max="13821" width="9.140625" style="20"/>
    <col min="13822" max="13822" width="21.5703125" style="20" customWidth="1"/>
    <col min="13823" max="13823" width="36.140625" style="20" customWidth="1"/>
    <col min="13824" max="13824" width="12.7109375" style="20" customWidth="1"/>
    <col min="13825" max="13825" width="12.5703125" style="20" customWidth="1"/>
    <col min="13826" max="14077" width="9.140625" style="20"/>
    <col min="14078" max="14078" width="21.5703125" style="20" customWidth="1"/>
    <col min="14079" max="14079" width="36.140625" style="20" customWidth="1"/>
    <col min="14080" max="14080" width="12.7109375" style="20" customWidth="1"/>
    <col min="14081" max="14081" width="12.5703125" style="20" customWidth="1"/>
    <col min="14082" max="14333" width="9.140625" style="20"/>
    <col min="14334" max="14334" width="21.5703125" style="20" customWidth="1"/>
    <col min="14335" max="14335" width="36.140625" style="20" customWidth="1"/>
    <col min="14336" max="14336" width="12.7109375" style="20" customWidth="1"/>
    <col min="14337" max="14337" width="12.5703125" style="20" customWidth="1"/>
    <col min="14338" max="14589" width="9.140625" style="20"/>
    <col min="14590" max="14590" width="21.5703125" style="20" customWidth="1"/>
    <col min="14591" max="14591" width="36.140625" style="20" customWidth="1"/>
    <col min="14592" max="14592" width="12.7109375" style="20" customWidth="1"/>
    <col min="14593" max="14593" width="12.5703125" style="20" customWidth="1"/>
    <col min="14594" max="14845" width="9.140625" style="20"/>
    <col min="14846" max="14846" width="21.5703125" style="20" customWidth="1"/>
    <col min="14847" max="14847" width="36.140625" style="20" customWidth="1"/>
    <col min="14848" max="14848" width="12.7109375" style="20" customWidth="1"/>
    <col min="14849" max="14849" width="12.5703125" style="20" customWidth="1"/>
    <col min="14850" max="15101" width="9.140625" style="20"/>
    <col min="15102" max="15102" width="21.5703125" style="20" customWidth="1"/>
    <col min="15103" max="15103" width="36.140625" style="20" customWidth="1"/>
    <col min="15104" max="15104" width="12.7109375" style="20" customWidth="1"/>
    <col min="15105" max="15105" width="12.5703125" style="20" customWidth="1"/>
    <col min="15106" max="15357" width="9.140625" style="20"/>
    <col min="15358" max="15358" width="21.5703125" style="20" customWidth="1"/>
    <col min="15359" max="15359" width="36.140625" style="20" customWidth="1"/>
    <col min="15360" max="15360" width="12.7109375" style="20" customWidth="1"/>
    <col min="15361" max="15361" width="12.5703125" style="20" customWidth="1"/>
    <col min="15362" max="15613" width="9.140625" style="20"/>
    <col min="15614" max="15614" width="21.5703125" style="20" customWidth="1"/>
    <col min="15615" max="15615" width="36.140625" style="20" customWidth="1"/>
    <col min="15616" max="15616" width="12.7109375" style="20" customWidth="1"/>
    <col min="15617" max="15617" width="12.5703125" style="20" customWidth="1"/>
    <col min="15618" max="15869" width="9.140625" style="20"/>
    <col min="15870" max="15870" width="21.5703125" style="20" customWidth="1"/>
    <col min="15871" max="15871" width="36.140625" style="20" customWidth="1"/>
    <col min="15872" max="15872" width="12.7109375" style="20" customWidth="1"/>
    <col min="15873" max="15873" width="12.5703125" style="20" customWidth="1"/>
    <col min="15874" max="16125" width="9.140625" style="20"/>
    <col min="16126" max="16126" width="21.5703125" style="20" customWidth="1"/>
    <col min="16127" max="16127" width="36.140625" style="20" customWidth="1"/>
    <col min="16128" max="16128" width="12.7109375" style="20" customWidth="1"/>
    <col min="16129" max="16129" width="12.5703125" style="20" customWidth="1"/>
    <col min="16130" max="16384" width="9.140625" style="20"/>
  </cols>
  <sheetData>
    <row r="1" spans="1:5">
      <c r="A1" s="261"/>
      <c r="B1" s="261"/>
      <c r="C1" s="339"/>
      <c r="D1" s="339"/>
      <c r="E1" s="339"/>
    </row>
    <row r="2" spans="1:5" ht="12.75">
      <c r="A2" s="432" t="s">
        <v>1616</v>
      </c>
      <c r="B2" s="432"/>
      <c r="C2" s="432"/>
      <c r="D2" s="432"/>
      <c r="E2" s="340"/>
    </row>
    <row r="3" spans="1:5" s="102" customFormat="1" ht="22.5">
      <c r="A3" s="185" t="s">
        <v>344</v>
      </c>
      <c r="B3" s="153" t="s">
        <v>758</v>
      </c>
      <c r="C3" s="100" t="s">
        <v>759</v>
      </c>
      <c r="D3" s="100" t="s">
        <v>771</v>
      </c>
      <c r="E3" s="101" t="s">
        <v>772</v>
      </c>
    </row>
    <row r="4" spans="1:5" ht="22.5">
      <c r="A4" s="188" t="s">
        <v>1617</v>
      </c>
      <c r="B4" s="336" t="s">
        <v>1618</v>
      </c>
      <c r="C4" s="88">
        <v>6995</v>
      </c>
      <c r="D4" s="88">
        <v>6295.5</v>
      </c>
      <c r="E4" s="93">
        <v>6295.5</v>
      </c>
    </row>
    <row r="5" spans="1:5" ht="22.5">
      <c r="A5" s="187" t="s">
        <v>1619</v>
      </c>
      <c r="B5" s="155" t="s">
        <v>1620</v>
      </c>
      <c r="C5" s="87">
        <v>17995</v>
      </c>
      <c r="D5" s="87">
        <v>16195.5</v>
      </c>
      <c r="E5" s="92">
        <v>16195.5</v>
      </c>
    </row>
    <row r="6" spans="1:5">
      <c r="A6" s="188"/>
      <c r="B6" s="341"/>
      <c r="C6" s="88"/>
      <c r="D6" s="88"/>
      <c r="E6" s="93"/>
    </row>
    <row r="7" spans="1:5">
      <c r="A7" s="187"/>
      <c r="B7" s="342" t="s">
        <v>1621</v>
      </c>
      <c r="C7" s="105"/>
      <c r="D7" s="87"/>
      <c r="E7" s="106"/>
    </row>
    <row r="8" spans="1:5">
      <c r="A8" s="188" t="s">
        <v>1622</v>
      </c>
      <c r="B8" s="157" t="s">
        <v>1623</v>
      </c>
      <c r="C8" s="88">
        <v>4495</v>
      </c>
      <c r="D8" s="88">
        <v>4045.5</v>
      </c>
      <c r="E8" s="93">
        <v>4045.5</v>
      </c>
    </row>
    <row r="9" spans="1:5">
      <c r="A9" s="187" t="s">
        <v>1624</v>
      </c>
      <c r="B9" s="214" t="s">
        <v>1625</v>
      </c>
      <c r="C9" s="105">
        <v>1045</v>
      </c>
      <c r="D9" s="87">
        <v>940.5</v>
      </c>
      <c r="E9" s="106">
        <v>940.5</v>
      </c>
    </row>
    <row r="10" spans="1:5">
      <c r="A10" s="188" t="s">
        <v>1626</v>
      </c>
      <c r="B10" s="157" t="s">
        <v>1627</v>
      </c>
      <c r="C10" s="88">
        <v>1045</v>
      </c>
      <c r="D10" s="88">
        <v>940.5</v>
      </c>
      <c r="E10" s="93">
        <v>940.5</v>
      </c>
    </row>
    <row r="11" spans="1:5">
      <c r="A11" s="189" t="s">
        <v>1628</v>
      </c>
      <c r="B11" s="214" t="s">
        <v>1629</v>
      </c>
      <c r="C11" s="90">
        <v>2395</v>
      </c>
      <c r="D11" s="90">
        <v>2155.5</v>
      </c>
      <c r="E11" s="91">
        <v>2155.5</v>
      </c>
    </row>
    <row r="12" spans="1:5">
      <c r="A12" s="188" t="s">
        <v>1630</v>
      </c>
      <c r="B12" s="157" t="s">
        <v>1631</v>
      </c>
      <c r="C12" s="88">
        <v>995</v>
      </c>
      <c r="D12" s="88">
        <v>895.5</v>
      </c>
      <c r="E12" s="93">
        <v>895.5</v>
      </c>
    </row>
    <row r="13" spans="1:5" ht="33.75">
      <c r="A13" s="189" t="s">
        <v>1632</v>
      </c>
      <c r="B13" s="214" t="s">
        <v>1633</v>
      </c>
      <c r="C13" s="90">
        <v>695</v>
      </c>
      <c r="D13" s="90">
        <v>625.5</v>
      </c>
      <c r="E13" s="91">
        <v>625.5</v>
      </c>
    </row>
    <row r="14" spans="1:5">
      <c r="A14" s="331" t="s">
        <v>1634</v>
      </c>
      <c r="B14" s="247" t="s">
        <v>1635</v>
      </c>
      <c r="C14" s="237">
        <v>445</v>
      </c>
      <c r="D14" s="237">
        <v>400.5</v>
      </c>
      <c r="E14" s="237">
        <v>400.5</v>
      </c>
    </row>
    <row r="15" spans="1:5" s="102" customFormat="1">
      <c r="A15" s="187"/>
      <c r="B15" s="214"/>
      <c r="C15" s="105"/>
      <c r="D15" s="87"/>
      <c r="E15" s="106"/>
    </row>
    <row r="16" spans="1:5" ht="22.5">
      <c r="A16" s="188"/>
      <c r="B16" s="341" t="s">
        <v>1636</v>
      </c>
      <c r="C16" s="88"/>
      <c r="D16" s="88"/>
      <c r="E16" s="93" t="s">
        <v>1637</v>
      </c>
    </row>
    <row r="17" spans="1:5">
      <c r="A17" s="187" t="s">
        <v>549</v>
      </c>
      <c r="B17" s="214" t="s">
        <v>1638</v>
      </c>
      <c r="C17" s="105">
        <v>195</v>
      </c>
      <c r="D17" s="87">
        <v>175.5</v>
      </c>
      <c r="E17" s="106">
        <v>175.5</v>
      </c>
    </row>
    <row r="18" spans="1:5">
      <c r="A18" s="188" t="s">
        <v>550</v>
      </c>
      <c r="B18" s="157" t="s">
        <v>1639</v>
      </c>
      <c r="C18" s="88">
        <v>195</v>
      </c>
      <c r="D18" s="88">
        <v>175.5</v>
      </c>
      <c r="E18" s="93">
        <v>175.5</v>
      </c>
    </row>
    <row r="19" spans="1:5">
      <c r="A19" s="189" t="s">
        <v>551</v>
      </c>
      <c r="B19" s="214" t="s">
        <v>1640</v>
      </c>
      <c r="C19" s="90">
        <v>195</v>
      </c>
      <c r="D19" s="90">
        <v>175.5</v>
      </c>
      <c r="E19" s="91">
        <v>175.5</v>
      </c>
    </row>
    <row r="20" spans="1:5">
      <c r="A20" s="188" t="s">
        <v>552</v>
      </c>
      <c r="B20" s="157" t="s">
        <v>1641</v>
      </c>
      <c r="C20" s="88">
        <v>195</v>
      </c>
      <c r="D20" s="88">
        <v>175.5</v>
      </c>
      <c r="E20" s="93">
        <v>175.5</v>
      </c>
    </row>
    <row r="21" spans="1:5">
      <c r="A21" s="189" t="s">
        <v>595</v>
      </c>
      <c r="B21" s="214" t="s">
        <v>1642</v>
      </c>
      <c r="C21" s="90">
        <v>75</v>
      </c>
      <c r="D21" s="90">
        <v>67.5</v>
      </c>
      <c r="E21" s="91">
        <v>67.5</v>
      </c>
    </row>
    <row r="22" spans="1:5">
      <c r="A22" s="188" t="s">
        <v>596</v>
      </c>
      <c r="B22" s="157" t="s">
        <v>1643</v>
      </c>
      <c r="C22" s="88">
        <v>175</v>
      </c>
      <c r="D22" s="88">
        <v>157.5</v>
      </c>
      <c r="E22" s="93">
        <v>157.5</v>
      </c>
    </row>
    <row r="23" spans="1:5">
      <c r="A23" s="261"/>
      <c r="B23" s="261"/>
      <c r="C23" s="339"/>
      <c r="D23" s="339"/>
      <c r="E23" s="339"/>
    </row>
    <row r="24" spans="1:5">
      <c r="A24" s="241"/>
      <c r="B24" s="247"/>
      <c r="C24" s="237"/>
      <c r="D24" s="237"/>
      <c r="E24" s="339"/>
    </row>
    <row r="25" spans="1:5" ht="12.75">
      <c r="A25" s="432" t="s">
        <v>1644</v>
      </c>
      <c r="B25" s="432"/>
      <c r="C25" s="432"/>
      <c r="D25" s="432"/>
      <c r="E25" s="340"/>
    </row>
    <row r="26" spans="1:5" ht="22.5">
      <c r="A26" s="185" t="s">
        <v>344</v>
      </c>
      <c r="B26" s="153" t="s">
        <v>758</v>
      </c>
      <c r="C26" s="100" t="s">
        <v>759</v>
      </c>
      <c r="D26" s="100" t="s">
        <v>771</v>
      </c>
      <c r="E26" s="101" t="s">
        <v>772</v>
      </c>
    </row>
    <row r="27" spans="1:5" ht="22.5">
      <c r="A27" s="231" t="s">
        <v>1645</v>
      </c>
      <c r="B27" s="334" t="s">
        <v>1646</v>
      </c>
      <c r="C27" s="105">
        <v>7695</v>
      </c>
      <c r="D27" s="105">
        <v>6925.5</v>
      </c>
      <c r="E27" s="105">
        <v>6925.5</v>
      </c>
    </row>
    <row r="28" spans="1:5">
      <c r="A28" s="188"/>
      <c r="B28" s="341"/>
      <c r="C28" s="88"/>
      <c r="D28" s="88"/>
      <c r="E28" s="93"/>
    </row>
    <row r="29" spans="1:5">
      <c r="A29" s="187"/>
      <c r="B29" s="342" t="s">
        <v>1621</v>
      </c>
      <c r="C29" s="105"/>
      <c r="D29" s="87"/>
      <c r="E29" s="106"/>
    </row>
    <row r="30" spans="1:5">
      <c r="A30" s="188" t="s">
        <v>1624</v>
      </c>
      <c r="B30" s="157" t="s">
        <v>1625</v>
      </c>
      <c r="C30" s="88">
        <v>1045</v>
      </c>
      <c r="D30" s="88">
        <v>940.5</v>
      </c>
      <c r="E30" s="88">
        <v>940.5</v>
      </c>
    </row>
    <row r="31" spans="1:5">
      <c r="A31" s="187" t="s">
        <v>1626</v>
      </c>
      <c r="B31" s="214" t="s">
        <v>1627</v>
      </c>
      <c r="C31" s="105">
        <v>1045</v>
      </c>
      <c r="D31" s="87">
        <v>940.5</v>
      </c>
      <c r="E31" s="87">
        <v>940.5</v>
      </c>
    </row>
    <row r="32" spans="1:5">
      <c r="A32" s="188" t="s">
        <v>1630</v>
      </c>
      <c r="B32" s="157" t="s">
        <v>1647</v>
      </c>
      <c r="C32" s="88">
        <v>995</v>
      </c>
      <c r="D32" s="88">
        <v>895.5</v>
      </c>
      <c r="E32" s="88">
        <v>895.5</v>
      </c>
    </row>
    <row r="33" spans="1:5" ht="33.75">
      <c r="A33" s="189" t="s">
        <v>1632</v>
      </c>
      <c r="B33" s="214" t="s">
        <v>1633</v>
      </c>
      <c r="C33" s="90">
        <v>695</v>
      </c>
      <c r="D33" s="90">
        <v>625.5</v>
      </c>
      <c r="E33" s="90">
        <v>625.5</v>
      </c>
    </row>
    <row r="34" spans="1:5">
      <c r="A34" s="188" t="s">
        <v>1634</v>
      </c>
      <c r="B34" s="157" t="s">
        <v>1635</v>
      </c>
      <c r="C34" s="88">
        <v>445</v>
      </c>
      <c r="D34" s="88">
        <v>400.5</v>
      </c>
      <c r="E34" s="88">
        <v>400.5</v>
      </c>
    </row>
    <row r="35" spans="1:5">
      <c r="A35" s="187"/>
      <c r="B35" s="214"/>
      <c r="C35" s="105"/>
      <c r="D35" s="87"/>
      <c r="E35" s="106"/>
    </row>
    <row r="36" spans="1:5" ht="22.5">
      <c r="A36" s="188"/>
      <c r="B36" s="341" t="s">
        <v>1636</v>
      </c>
      <c r="C36" s="88"/>
      <c r="D36" s="88"/>
      <c r="E36" s="93" t="s">
        <v>1637</v>
      </c>
    </row>
    <row r="37" spans="1:5">
      <c r="A37" s="187" t="s">
        <v>545</v>
      </c>
      <c r="B37" s="214" t="s">
        <v>1648</v>
      </c>
      <c r="C37" s="105">
        <v>195</v>
      </c>
      <c r="D37" s="87">
        <v>175.5</v>
      </c>
      <c r="E37" s="87">
        <v>175.5</v>
      </c>
    </row>
    <row r="38" spans="1:5">
      <c r="A38" s="188" t="s">
        <v>546</v>
      </c>
      <c r="B38" s="157" t="s">
        <v>1649</v>
      </c>
      <c r="C38" s="88">
        <v>195</v>
      </c>
      <c r="D38" s="88">
        <v>175.5</v>
      </c>
      <c r="E38" s="88">
        <v>175.5</v>
      </c>
    </row>
    <row r="39" spans="1:5">
      <c r="A39" s="189" t="s">
        <v>547</v>
      </c>
      <c r="B39" s="214" t="s">
        <v>1650</v>
      </c>
      <c r="C39" s="90">
        <v>195</v>
      </c>
      <c r="D39" s="90">
        <v>175.5</v>
      </c>
      <c r="E39" s="90">
        <v>175.5</v>
      </c>
    </row>
    <row r="40" spans="1:5">
      <c r="A40" s="188" t="s">
        <v>548</v>
      </c>
      <c r="B40" s="157" t="s">
        <v>1651</v>
      </c>
      <c r="C40" s="88">
        <v>195</v>
      </c>
      <c r="D40" s="88">
        <v>175.5</v>
      </c>
      <c r="E40" s="88">
        <v>175.5</v>
      </c>
    </row>
    <row r="41" spans="1:5">
      <c r="A41" s="189" t="s">
        <v>595</v>
      </c>
      <c r="B41" s="214" t="s">
        <v>1642</v>
      </c>
      <c r="C41" s="90">
        <v>75</v>
      </c>
      <c r="D41" s="90">
        <v>67.5</v>
      </c>
      <c r="E41" s="90">
        <v>67.5</v>
      </c>
    </row>
    <row r="42" spans="1:5">
      <c r="A42" s="188"/>
      <c r="B42" s="157"/>
      <c r="C42" s="88"/>
      <c r="D42" s="88"/>
      <c r="E42" s="93"/>
    </row>
    <row r="43" spans="1:5">
      <c r="A43" s="241"/>
      <c r="B43" s="247"/>
      <c r="C43" s="237"/>
      <c r="D43" s="237"/>
      <c r="E43" s="237"/>
    </row>
    <row r="44" spans="1:5" ht="12.75">
      <c r="A44" s="432" t="s">
        <v>1652</v>
      </c>
      <c r="B44" s="432"/>
      <c r="C44" s="432"/>
      <c r="D44" s="432"/>
      <c r="E44" s="340"/>
    </row>
    <row r="45" spans="1:5" s="97" customFormat="1" ht="22.5">
      <c r="A45" s="185" t="s">
        <v>344</v>
      </c>
      <c r="B45" s="153" t="s">
        <v>758</v>
      </c>
      <c r="C45" s="100" t="s">
        <v>759</v>
      </c>
      <c r="D45" s="100" t="s">
        <v>771</v>
      </c>
      <c r="E45" s="101" t="s">
        <v>772</v>
      </c>
    </row>
    <row r="46" spans="1:5" s="97" customFormat="1" ht="67.5">
      <c r="A46" s="188" t="s">
        <v>1653</v>
      </c>
      <c r="B46" s="336" t="s">
        <v>1654</v>
      </c>
      <c r="C46" s="88">
        <v>9590</v>
      </c>
      <c r="D46" s="88">
        <v>8631</v>
      </c>
      <c r="E46" s="88">
        <v>8631</v>
      </c>
    </row>
    <row r="47" spans="1:5" s="97" customFormat="1" ht="67.5">
      <c r="A47" s="187" t="s">
        <v>1655</v>
      </c>
      <c r="B47" s="155" t="s">
        <v>1656</v>
      </c>
      <c r="C47" s="87">
        <v>12990</v>
      </c>
      <c r="D47" s="87">
        <v>11691</v>
      </c>
      <c r="E47" s="87">
        <v>11691</v>
      </c>
    </row>
    <row r="48" spans="1:5" s="97" customFormat="1">
      <c r="A48" s="188"/>
      <c r="B48" s="341"/>
      <c r="C48" s="88"/>
      <c r="D48" s="88"/>
      <c r="E48" s="93"/>
    </row>
    <row r="49" spans="1:6">
      <c r="A49" s="187"/>
      <c r="B49" s="342" t="s">
        <v>1657</v>
      </c>
      <c r="C49" s="105"/>
      <c r="D49" s="87"/>
      <c r="E49" s="106"/>
    </row>
    <row r="50" spans="1:6">
      <c r="A50" s="188" t="s">
        <v>1658</v>
      </c>
      <c r="B50" s="157" t="s">
        <v>1659</v>
      </c>
      <c r="C50" s="88">
        <v>295</v>
      </c>
      <c r="D50" s="88">
        <v>265.5</v>
      </c>
      <c r="E50" s="88">
        <v>265.5</v>
      </c>
    </row>
    <row r="51" spans="1:6" ht="33.75">
      <c r="A51" s="187" t="s">
        <v>1632</v>
      </c>
      <c r="B51" s="214" t="s">
        <v>1660</v>
      </c>
      <c r="C51" s="105">
        <v>795</v>
      </c>
      <c r="D51" s="87">
        <v>715.5</v>
      </c>
      <c r="E51" s="87">
        <v>715.5</v>
      </c>
    </row>
    <row r="52" spans="1:6">
      <c r="A52" s="188" t="s">
        <v>1634</v>
      </c>
      <c r="B52" s="157" t="s">
        <v>1635</v>
      </c>
      <c r="C52" s="88">
        <v>395</v>
      </c>
      <c r="D52" s="88">
        <v>355.5</v>
      </c>
      <c r="E52" s="88">
        <v>355.5</v>
      </c>
    </row>
    <row r="53" spans="1:6">
      <c r="A53" s="189" t="s">
        <v>1661</v>
      </c>
      <c r="B53" s="214" t="s">
        <v>1662</v>
      </c>
      <c r="C53" s="90">
        <v>1045</v>
      </c>
      <c r="D53" s="90">
        <v>940.5</v>
      </c>
      <c r="E53" s="90">
        <v>940.5</v>
      </c>
    </row>
    <row r="54" spans="1:6">
      <c r="A54" s="188" t="s">
        <v>1663</v>
      </c>
      <c r="B54" s="157" t="s">
        <v>1664</v>
      </c>
      <c r="C54" s="88">
        <v>2625</v>
      </c>
      <c r="D54" s="88">
        <v>2362.5</v>
      </c>
      <c r="E54" s="88">
        <v>2362.5</v>
      </c>
    </row>
    <row r="55" spans="1:6">
      <c r="A55" s="187"/>
      <c r="B55" s="214"/>
      <c r="C55" s="105"/>
      <c r="D55" s="87"/>
      <c r="E55" s="106"/>
    </row>
    <row r="56" spans="1:6" ht="22.5">
      <c r="A56" s="188"/>
      <c r="B56" s="341" t="s">
        <v>1636</v>
      </c>
      <c r="C56" s="88"/>
      <c r="D56" s="88"/>
      <c r="E56" s="93" t="s">
        <v>1637</v>
      </c>
    </row>
    <row r="57" spans="1:6">
      <c r="A57" s="187" t="s">
        <v>1665</v>
      </c>
      <c r="B57" s="214" t="s">
        <v>1666</v>
      </c>
      <c r="C57" s="105">
        <v>177</v>
      </c>
      <c r="D57" s="87">
        <v>159.30000000000001</v>
      </c>
      <c r="E57" s="87">
        <v>159.30000000000001</v>
      </c>
    </row>
    <row r="58" spans="1:6">
      <c r="A58" s="188" t="s">
        <v>1667</v>
      </c>
      <c r="B58" s="157" t="s">
        <v>1668</v>
      </c>
      <c r="C58" s="88">
        <v>177</v>
      </c>
      <c r="D58" s="88">
        <v>159.30000000000001</v>
      </c>
      <c r="E58" s="88">
        <v>159.30000000000001</v>
      </c>
    </row>
    <row r="59" spans="1:6">
      <c r="A59" s="189" t="s">
        <v>1669</v>
      </c>
      <c r="B59" s="214" t="s">
        <v>1670</v>
      </c>
      <c r="C59" s="90">
        <v>177</v>
      </c>
      <c r="D59" s="90">
        <v>159.30000000000001</v>
      </c>
      <c r="E59" s="90">
        <v>159.30000000000001</v>
      </c>
    </row>
    <row r="60" spans="1:6">
      <c r="A60" s="188" t="s">
        <v>1671</v>
      </c>
      <c r="B60" s="157" t="s">
        <v>1672</v>
      </c>
      <c r="C60" s="88">
        <v>177</v>
      </c>
      <c r="D60" s="88">
        <v>159.30000000000001</v>
      </c>
      <c r="E60" s="88">
        <v>159.30000000000001</v>
      </c>
    </row>
    <row r="61" spans="1:6">
      <c r="A61" s="189" t="s">
        <v>1673</v>
      </c>
      <c r="B61" s="214" t="s">
        <v>1674</v>
      </c>
      <c r="C61" s="90">
        <v>265</v>
      </c>
      <c r="D61" s="90">
        <v>238.5</v>
      </c>
      <c r="E61" s="90">
        <v>238.5</v>
      </c>
    </row>
    <row r="62" spans="1:6">
      <c r="A62" s="188" t="s">
        <v>1675</v>
      </c>
      <c r="B62" s="157" t="s">
        <v>1676</v>
      </c>
      <c r="C62" s="88">
        <v>430</v>
      </c>
      <c r="D62" s="88">
        <v>387</v>
      </c>
      <c r="E62" s="88">
        <v>387</v>
      </c>
    </row>
    <row r="63" spans="1:6">
      <c r="A63" s="189" t="s">
        <v>1677</v>
      </c>
      <c r="B63" s="214" t="s">
        <v>1678</v>
      </c>
      <c r="C63" s="90">
        <v>240</v>
      </c>
      <c r="D63" s="90">
        <v>216</v>
      </c>
      <c r="E63" s="90">
        <v>216</v>
      </c>
    </row>
    <row r="64" spans="1:6">
      <c r="A64" s="188" t="s">
        <v>1679</v>
      </c>
      <c r="B64" s="157" t="s">
        <v>1680</v>
      </c>
      <c r="C64" s="88">
        <v>34</v>
      </c>
      <c r="D64" s="88">
        <v>30.6</v>
      </c>
      <c r="E64" s="88">
        <v>30.6</v>
      </c>
      <c r="F64" s="97"/>
    </row>
    <row r="65" spans="1:7">
      <c r="A65" s="261"/>
      <c r="B65" s="261"/>
      <c r="C65" s="339"/>
      <c r="D65" s="339"/>
      <c r="E65" s="339"/>
      <c r="F65" s="97"/>
    </row>
    <row r="66" spans="1:7">
      <c r="A66" s="261"/>
      <c r="B66" s="261"/>
      <c r="C66" s="339"/>
      <c r="D66" s="339"/>
      <c r="E66" s="339"/>
      <c r="F66" s="97"/>
    </row>
    <row r="67" spans="1:7" ht="12.75">
      <c r="A67" s="432" t="s">
        <v>1872</v>
      </c>
      <c r="B67" s="432"/>
      <c r="C67" s="432"/>
      <c r="D67" s="432"/>
      <c r="E67" s="340"/>
      <c r="F67" s="97"/>
    </row>
    <row r="68" spans="1:7" ht="22.5">
      <c r="A68" s="185" t="s">
        <v>344</v>
      </c>
      <c r="B68" s="153" t="s">
        <v>758</v>
      </c>
      <c r="C68" s="100" t="s">
        <v>759</v>
      </c>
      <c r="D68" s="100" t="s">
        <v>771</v>
      </c>
      <c r="E68" s="101" t="s">
        <v>772</v>
      </c>
      <c r="F68" s="97"/>
    </row>
    <row r="69" spans="1:7" ht="22.5">
      <c r="A69" s="231" t="s">
        <v>1884</v>
      </c>
      <c r="B69" s="334" t="s">
        <v>1873</v>
      </c>
      <c r="C69" s="105">
        <v>8995</v>
      </c>
      <c r="D69" s="105">
        <v>8095.5</v>
      </c>
      <c r="E69" s="105">
        <v>8095.5</v>
      </c>
      <c r="F69" s="97"/>
      <c r="G69" s="98"/>
    </row>
    <row r="70" spans="1:7">
      <c r="A70" s="188"/>
      <c r="B70" s="341"/>
      <c r="C70" s="88"/>
      <c r="D70" s="88"/>
      <c r="E70" s="93"/>
      <c r="F70" s="97"/>
    </row>
    <row r="71" spans="1:7">
      <c r="A71" s="187"/>
      <c r="B71" s="342" t="s">
        <v>1657</v>
      </c>
      <c r="C71" s="105"/>
      <c r="D71" s="87"/>
      <c r="E71" s="106"/>
      <c r="F71" s="97"/>
    </row>
    <row r="72" spans="1:7">
      <c r="A72" s="188" t="s">
        <v>1681</v>
      </c>
      <c r="B72" s="157" t="s">
        <v>1874</v>
      </c>
      <c r="C72" s="88">
        <v>1895</v>
      </c>
      <c r="D72" s="88">
        <v>1705.5</v>
      </c>
      <c r="E72" s="88">
        <v>1705.5</v>
      </c>
    </row>
    <row r="73" spans="1:7">
      <c r="A73" s="187" t="s">
        <v>1682</v>
      </c>
      <c r="B73" s="214" t="s">
        <v>1875</v>
      </c>
      <c r="C73" s="105">
        <v>1995</v>
      </c>
      <c r="D73" s="87">
        <v>1795.5</v>
      </c>
      <c r="E73" s="87">
        <v>1795.5</v>
      </c>
    </row>
    <row r="74" spans="1:7">
      <c r="A74" s="188" t="s">
        <v>1632</v>
      </c>
      <c r="B74" s="157" t="s">
        <v>1876</v>
      </c>
      <c r="C74" s="88">
        <v>795</v>
      </c>
      <c r="D74" s="88">
        <v>715.5</v>
      </c>
      <c r="E74" s="88">
        <v>715.5</v>
      </c>
    </row>
    <row r="75" spans="1:7">
      <c r="A75" s="189" t="s">
        <v>1634</v>
      </c>
      <c r="B75" s="214" t="s">
        <v>1635</v>
      </c>
      <c r="C75" s="90">
        <v>445</v>
      </c>
      <c r="D75" s="90">
        <v>400.5</v>
      </c>
      <c r="E75" s="90">
        <v>400.5</v>
      </c>
    </row>
    <row r="76" spans="1:7">
      <c r="A76" s="188"/>
      <c r="B76" s="157"/>
      <c r="C76" s="88"/>
      <c r="D76" s="88"/>
      <c r="E76" s="88"/>
    </row>
    <row r="77" spans="1:7" ht="22.5">
      <c r="A77" s="187"/>
      <c r="B77" s="342" t="s">
        <v>1636</v>
      </c>
      <c r="C77" s="105"/>
      <c r="D77" s="87"/>
      <c r="E77" s="106" t="s">
        <v>1637</v>
      </c>
    </row>
    <row r="78" spans="1:7">
      <c r="A78" s="188" t="s">
        <v>1885</v>
      </c>
      <c r="B78" s="336" t="s">
        <v>1877</v>
      </c>
      <c r="C78" s="88">
        <v>185</v>
      </c>
      <c r="D78" s="88">
        <v>166.5</v>
      </c>
      <c r="E78" s="88">
        <v>166.5</v>
      </c>
    </row>
    <row r="79" spans="1:7">
      <c r="A79" s="187" t="s">
        <v>1886</v>
      </c>
      <c r="B79" s="214" t="s">
        <v>1878</v>
      </c>
      <c r="C79" s="105">
        <v>185</v>
      </c>
      <c r="D79" s="87">
        <v>166.5</v>
      </c>
      <c r="E79" s="87">
        <v>166.5</v>
      </c>
    </row>
    <row r="80" spans="1:7">
      <c r="A80" s="188" t="s">
        <v>1887</v>
      </c>
      <c r="B80" s="157" t="s">
        <v>1879</v>
      </c>
      <c r="C80" s="88">
        <v>185</v>
      </c>
      <c r="D80" s="88">
        <v>166.5</v>
      </c>
      <c r="E80" s="88">
        <v>166.5</v>
      </c>
    </row>
    <row r="81" spans="1:5">
      <c r="A81" s="189" t="s">
        <v>1888</v>
      </c>
      <c r="B81" s="214" t="s">
        <v>1880</v>
      </c>
      <c r="C81" s="90">
        <v>185</v>
      </c>
      <c r="D81" s="90">
        <v>166.5</v>
      </c>
      <c r="E81" s="90">
        <v>166.5</v>
      </c>
    </row>
    <row r="82" spans="1:5">
      <c r="A82" s="188" t="s">
        <v>1889</v>
      </c>
      <c r="B82" s="157" t="s">
        <v>1881</v>
      </c>
      <c r="C82" s="88">
        <v>425</v>
      </c>
      <c r="D82" s="88">
        <v>382.5</v>
      </c>
      <c r="E82" s="88">
        <v>382.5</v>
      </c>
    </row>
    <row r="83" spans="1:5">
      <c r="A83" s="189" t="s">
        <v>1683</v>
      </c>
      <c r="B83" s="214" t="s">
        <v>1882</v>
      </c>
      <c r="C83" s="90">
        <v>148</v>
      </c>
      <c r="D83" s="90">
        <v>133.20000000000002</v>
      </c>
      <c r="E83" s="90">
        <v>133.20000000000002</v>
      </c>
    </row>
    <row r="84" spans="1:5">
      <c r="A84" s="188" t="s">
        <v>1684</v>
      </c>
      <c r="B84" s="157" t="s">
        <v>1883</v>
      </c>
      <c r="C84" s="88">
        <v>110</v>
      </c>
      <c r="D84" s="88">
        <v>99</v>
      </c>
      <c r="E84" s="88">
        <v>99</v>
      </c>
    </row>
    <row r="85" spans="1:5">
      <c r="A85" s="241"/>
      <c r="B85" s="247"/>
      <c r="C85" s="237"/>
      <c r="D85" s="237"/>
      <c r="E85" s="237"/>
    </row>
    <row r="86" spans="1:5">
      <c r="A86" s="241"/>
      <c r="B86" s="247"/>
      <c r="C86" s="237"/>
      <c r="D86" s="237"/>
      <c r="E86" s="237"/>
    </row>
  </sheetData>
  <mergeCells count="4">
    <mergeCell ref="A67:D67"/>
    <mergeCell ref="A2:D2"/>
    <mergeCell ref="A25:D25"/>
    <mergeCell ref="A44:D44"/>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&amp;C&amp;"Arial,Pogrubiony"&amp;16&amp;A&amp;R&amp;"Impact,Normalny"&amp;24&amp;K03+038&amp;G</oddHeader>
    <oddFooter>&amp;F</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FFDB-89C4-4ACA-8DCA-2A0709B089BE}">
  <dimension ref="A2:E39"/>
  <sheetViews>
    <sheetView topLeftCell="B1" zoomScaleNormal="100" workbookViewId="0">
      <selection activeCell="H7" sqref="H7"/>
    </sheetView>
  </sheetViews>
  <sheetFormatPr defaultRowHeight="15"/>
  <cols>
    <col min="2" max="2" width="101.42578125" customWidth="1"/>
  </cols>
  <sheetData>
    <row r="2" spans="1:5">
      <c r="A2" s="432" t="s">
        <v>1685</v>
      </c>
      <c r="B2" s="432"/>
      <c r="C2" s="432"/>
      <c r="D2" s="432"/>
      <c r="E2" s="340"/>
    </row>
    <row r="3" spans="1:5" ht="33.75">
      <c r="A3" s="185" t="s">
        <v>344</v>
      </c>
      <c r="B3" s="153" t="s">
        <v>758</v>
      </c>
      <c r="C3" s="100" t="s">
        <v>759</v>
      </c>
      <c r="D3" s="100" t="s">
        <v>771</v>
      </c>
      <c r="E3" s="101" t="s">
        <v>772</v>
      </c>
    </row>
    <row r="4" spans="1:5" ht="22.5">
      <c r="A4" s="231" t="s">
        <v>1686</v>
      </c>
      <c r="B4" s="334" t="s">
        <v>1687</v>
      </c>
      <c r="C4" s="105">
        <v>24950</v>
      </c>
      <c r="D4" s="105">
        <v>23702.5</v>
      </c>
      <c r="E4" s="105">
        <v>23702.5</v>
      </c>
    </row>
    <row r="5" spans="1:5">
      <c r="A5" s="188"/>
      <c r="B5" s="341"/>
      <c r="C5" s="88"/>
      <c r="D5" s="88"/>
      <c r="E5" s="93"/>
    </row>
    <row r="6" spans="1:5">
      <c r="A6" s="187"/>
      <c r="B6" s="342" t="s">
        <v>1657</v>
      </c>
      <c r="C6" s="105"/>
      <c r="D6" s="87"/>
      <c r="E6" s="106"/>
    </row>
    <row r="7" spans="1:5">
      <c r="A7" s="188"/>
      <c r="B7" s="157" t="s">
        <v>1688</v>
      </c>
      <c r="C7" s="88">
        <v>1895</v>
      </c>
      <c r="D7" s="88">
        <v>1800.25</v>
      </c>
      <c r="E7" s="88">
        <v>1800.25</v>
      </c>
    </row>
    <row r="8" spans="1:5">
      <c r="A8" s="187"/>
      <c r="B8" s="214"/>
      <c r="C8" s="105"/>
      <c r="D8" s="87"/>
      <c r="E8" s="106"/>
    </row>
    <row r="9" spans="1:5">
      <c r="A9" s="188"/>
      <c r="B9" s="341" t="s">
        <v>1636</v>
      </c>
      <c r="C9" s="88"/>
      <c r="D9" s="88"/>
      <c r="E9" s="93"/>
    </row>
    <row r="10" spans="1:5" ht="22.5">
      <c r="A10" s="187" t="s">
        <v>1689</v>
      </c>
      <c r="B10" s="214" t="s">
        <v>1690</v>
      </c>
      <c r="C10" s="105">
        <v>495</v>
      </c>
      <c r="D10" s="87">
        <v>470.25</v>
      </c>
      <c r="E10" s="87">
        <v>470.25</v>
      </c>
    </row>
    <row r="11" spans="1:5" ht="22.5">
      <c r="A11" s="188" t="s">
        <v>1691</v>
      </c>
      <c r="B11" s="157" t="s">
        <v>1692</v>
      </c>
      <c r="C11" s="88">
        <v>997.5</v>
      </c>
      <c r="D11" s="88">
        <v>947.625</v>
      </c>
      <c r="E11" s="88">
        <v>947.625</v>
      </c>
    </row>
    <row r="12" spans="1:5" ht="22.5">
      <c r="A12" s="189" t="s">
        <v>1693</v>
      </c>
      <c r="B12" s="214" t="s">
        <v>1694</v>
      </c>
      <c r="C12" s="90">
        <v>997.5</v>
      </c>
      <c r="D12" s="90">
        <v>947.625</v>
      </c>
      <c r="E12" s="90">
        <v>947.625</v>
      </c>
    </row>
    <row r="13" spans="1:5" ht="22.5">
      <c r="A13" s="188" t="s">
        <v>1695</v>
      </c>
      <c r="B13" s="157" t="s">
        <v>1696</v>
      </c>
      <c r="C13" s="88">
        <v>997.5</v>
      </c>
      <c r="D13" s="88">
        <v>947.625</v>
      </c>
      <c r="E13" s="88">
        <v>947.625</v>
      </c>
    </row>
    <row r="14" spans="1:5" ht="22.5">
      <c r="A14" s="189" t="s">
        <v>1697</v>
      </c>
      <c r="B14" s="214" t="s">
        <v>1698</v>
      </c>
      <c r="C14" s="90">
        <v>997.5</v>
      </c>
      <c r="D14" s="90">
        <v>947.625</v>
      </c>
      <c r="E14" s="90">
        <v>947.625</v>
      </c>
    </row>
    <row r="15" spans="1:5">
      <c r="A15" s="188"/>
      <c r="B15" s="341" t="s">
        <v>1699</v>
      </c>
      <c r="C15" s="88"/>
      <c r="D15" s="88"/>
      <c r="E15" s="93"/>
    </row>
    <row r="16" spans="1:5" ht="22.5">
      <c r="A16" s="187" t="s">
        <v>1700</v>
      </c>
      <c r="B16" s="214" t="s">
        <v>1701</v>
      </c>
      <c r="C16" s="105">
        <v>3650</v>
      </c>
      <c r="D16" s="87">
        <v>3467.5</v>
      </c>
      <c r="E16" s="87">
        <v>3467.5</v>
      </c>
    </row>
    <row r="17" spans="1:5" ht="22.5">
      <c r="A17" s="188" t="s">
        <v>1702</v>
      </c>
      <c r="B17" s="157" t="s">
        <v>1703</v>
      </c>
      <c r="C17" s="88">
        <v>2150</v>
      </c>
      <c r="D17" s="88">
        <v>2042.5</v>
      </c>
      <c r="E17" s="88">
        <v>2042.5</v>
      </c>
    </row>
    <row r="18" spans="1:5" ht="33.75">
      <c r="A18" s="189" t="s">
        <v>1632</v>
      </c>
      <c r="B18" s="214" t="s">
        <v>1633</v>
      </c>
      <c r="C18" s="90">
        <v>795</v>
      </c>
      <c r="D18" s="90">
        <v>755.25</v>
      </c>
      <c r="E18" s="90">
        <v>755.25</v>
      </c>
    </row>
    <row r="19" spans="1:5" ht="22.5">
      <c r="A19" s="188" t="s">
        <v>1634</v>
      </c>
      <c r="B19" s="157" t="s">
        <v>1635</v>
      </c>
      <c r="C19" s="88">
        <v>395</v>
      </c>
      <c r="D19" s="88">
        <v>375.25</v>
      </c>
      <c r="E19" s="88">
        <v>375.25</v>
      </c>
    </row>
    <row r="20" spans="1:5">
      <c r="A20" s="241"/>
      <c r="B20" s="247"/>
      <c r="C20" s="237"/>
      <c r="D20" s="237"/>
      <c r="E20" s="237"/>
    </row>
    <row r="21" spans="1:5">
      <c r="A21" s="241"/>
      <c r="B21" s="247"/>
      <c r="C21" s="237"/>
      <c r="D21" s="237"/>
      <c r="E21" s="237"/>
    </row>
    <row r="22" spans="1:5">
      <c r="A22" s="432" t="s">
        <v>1704</v>
      </c>
      <c r="B22" s="432"/>
      <c r="C22" s="432"/>
      <c r="D22" s="432"/>
      <c r="E22" s="340"/>
    </row>
    <row r="23" spans="1:5" ht="33.75">
      <c r="A23" s="185" t="s">
        <v>344</v>
      </c>
      <c r="B23" s="153" t="s">
        <v>758</v>
      </c>
      <c r="C23" s="100" t="s">
        <v>759</v>
      </c>
      <c r="D23" s="100" t="s">
        <v>771</v>
      </c>
      <c r="E23" s="101" t="s">
        <v>772</v>
      </c>
    </row>
    <row r="24" spans="1:5" ht="22.5">
      <c r="A24" s="231" t="s">
        <v>1705</v>
      </c>
      <c r="B24" s="334" t="s">
        <v>1706</v>
      </c>
      <c r="C24" s="105">
        <v>33500</v>
      </c>
      <c r="D24" s="105">
        <v>31825</v>
      </c>
      <c r="E24" s="105">
        <v>31825</v>
      </c>
    </row>
    <row r="25" spans="1:5">
      <c r="A25" s="188"/>
      <c r="B25" s="341"/>
      <c r="C25" s="88"/>
      <c r="D25" s="88"/>
      <c r="E25" s="93"/>
    </row>
    <row r="26" spans="1:5">
      <c r="A26" s="187"/>
      <c r="B26" s="342" t="s">
        <v>1657</v>
      </c>
      <c r="C26" s="105"/>
      <c r="D26" s="87"/>
      <c r="E26" s="106"/>
    </row>
    <row r="27" spans="1:5">
      <c r="A27" s="188"/>
      <c r="B27" s="157" t="s">
        <v>1688</v>
      </c>
      <c r="C27" s="88">
        <v>1895</v>
      </c>
      <c r="D27" s="88">
        <v>1800.25</v>
      </c>
      <c r="E27" s="88">
        <v>1800.25</v>
      </c>
    </row>
    <row r="28" spans="1:5">
      <c r="A28" s="187"/>
      <c r="B28" s="214"/>
      <c r="C28" s="105"/>
      <c r="D28" s="87"/>
      <c r="E28" s="106"/>
    </row>
    <row r="29" spans="1:5">
      <c r="A29" s="188"/>
      <c r="B29" s="341" t="s">
        <v>1636</v>
      </c>
      <c r="C29" s="88"/>
      <c r="D29" s="88"/>
      <c r="E29" s="93"/>
    </row>
    <row r="30" spans="1:5" ht="22.5">
      <c r="A30" s="187" t="s">
        <v>1689</v>
      </c>
      <c r="B30" s="214" t="s">
        <v>1707</v>
      </c>
      <c r="C30" s="105">
        <v>495</v>
      </c>
      <c r="D30" s="87">
        <v>470.25</v>
      </c>
      <c r="E30" s="87">
        <v>470.25</v>
      </c>
    </row>
    <row r="31" spans="1:5" ht="22.5">
      <c r="A31" s="188" t="s">
        <v>1708</v>
      </c>
      <c r="B31" s="157" t="s">
        <v>1709</v>
      </c>
      <c r="C31" s="88">
        <v>595</v>
      </c>
      <c r="D31" s="88">
        <v>565.25</v>
      </c>
      <c r="E31" s="88">
        <v>565.25</v>
      </c>
    </row>
    <row r="32" spans="1:5" ht="22.5">
      <c r="A32" s="189" t="s">
        <v>1710</v>
      </c>
      <c r="B32" s="214" t="s">
        <v>1711</v>
      </c>
      <c r="C32" s="90">
        <v>595</v>
      </c>
      <c r="D32" s="90">
        <v>565.25</v>
      </c>
      <c r="E32" s="90">
        <v>565.25</v>
      </c>
    </row>
    <row r="33" spans="1:5" ht="22.5">
      <c r="A33" s="188" t="s">
        <v>1712</v>
      </c>
      <c r="B33" s="157" t="s">
        <v>1713</v>
      </c>
      <c r="C33" s="88">
        <v>595</v>
      </c>
      <c r="D33" s="88">
        <v>565.25</v>
      </c>
      <c r="E33" s="88">
        <v>565.25</v>
      </c>
    </row>
    <row r="34" spans="1:5" ht="22.5">
      <c r="A34" s="189" t="s">
        <v>1714</v>
      </c>
      <c r="B34" s="214" t="s">
        <v>1715</v>
      </c>
      <c r="C34" s="90">
        <v>595</v>
      </c>
      <c r="D34" s="90">
        <v>565.25</v>
      </c>
      <c r="E34" s="90">
        <v>565.25</v>
      </c>
    </row>
    <row r="35" spans="1:5">
      <c r="A35" s="188"/>
      <c r="B35" s="341" t="s">
        <v>1699</v>
      </c>
      <c r="C35" s="88"/>
      <c r="D35" s="88"/>
      <c r="E35" s="93"/>
    </row>
    <row r="36" spans="1:5" ht="22.5">
      <c r="A36" s="187" t="s">
        <v>1700</v>
      </c>
      <c r="B36" s="214" t="s">
        <v>1701</v>
      </c>
      <c r="C36" s="105">
        <v>3650</v>
      </c>
      <c r="D36" s="87">
        <v>3467.5</v>
      </c>
      <c r="E36" s="87">
        <v>3467.5</v>
      </c>
    </row>
    <row r="37" spans="1:5" ht="22.5">
      <c r="A37" s="188" t="s">
        <v>1702</v>
      </c>
      <c r="B37" s="157" t="s">
        <v>1703</v>
      </c>
      <c r="C37" s="88">
        <v>2150</v>
      </c>
      <c r="D37" s="88">
        <v>2042.5</v>
      </c>
      <c r="E37" s="88">
        <v>2042.5</v>
      </c>
    </row>
    <row r="38" spans="1:5" ht="33.75">
      <c r="A38" s="189" t="s">
        <v>1632</v>
      </c>
      <c r="B38" s="214" t="s">
        <v>1633</v>
      </c>
      <c r="C38" s="90">
        <v>795</v>
      </c>
      <c r="D38" s="90">
        <v>755.25</v>
      </c>
      <c r="E38" s="90">
        <v>755.25</v>
      </c>
    </row>
    <row r="39" spans="1:5" ht="22.5">
      <c r="A39" s="188" t="s">
        <v>1634</v>
      </c>
      <c r="B39" s="157" t="s">
        <v>1635</v>
      </c>
      <c r="C39" s="88">
        <v>395</v>
      </c>
      <c r="D39" s="88">
        <v>375.25</v>
      </c>
      <c r="E39" s="88">
        <v>375.25</v>
      </c>
    </row>
  </sheetData>
  <mergeCells count="2">
    <mergeCell ref="A2:D2"/>
    <mergeCell ref="A22:D22"/>
  </mergeCells>
  <pageMargins left="0.7" right="0.7" top="0.75" bottom="0.75" header="0.3" footer="0.3"/>
  <pageSetup paperSize="9" orientation="portrait" r:id="rId1"/>
  <headerFooter>
    <oddHeader>&amp;R&amp;G</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95"/>
  <sheetViews>
    <sheetView zoomScaleNormal="100" workbookViewId="0">
      <selection activeCell="D25" sqref="D25"/>
    </sheetView>
  </sheetViews>
  <sheetFormatPr defaultRowHeight="15"/>
  <cols>
    <col min="1" max="1" width="21.5703125" customWidth="1"/>
    <col min="2" max="2" width="54" customWidth="1"/>
    <col min="3" max="3" width="12.7109375" customWidth="1"/>
    <col min="4" max="4" width="12.7109375" style="372" customWidth="1"/>
  </cols>
  <sheetData>
    <row r="2" spans="1:4">
      <c r="A2" s="432" t="s">
        <v>1117</v>
      </c>
      <c r="B2" s="432"/>
      <c r="C2" s="432"/>
    </row>
    <row r="3" spans="1:4" ht="22.5">
      <c r="A3" s="185" t="s">
        <v>344</v>
      </c>
      <c r="B3" s="153" t="s">
        <v>758</v>
      </c>
      <c r="C3" s="100" t="s">
        <v>759</v>
      </c>
      <c r="D3" s="149" t="s">
        <v>772</v>
      </c>
    </row>
    <row r="4" spans="1:4">
      <c r="A4" s="343"/>
      <c r="B4" s="344"/>
      <c r="C4" s="87"/>
      <c r="D4" s="150"/>
    </row>
    <row r="5" spans="1:4">
      <c r="A5" s="188" t="s">
        <v>1118</v>
      </c>
      <c r="B5" s="157" t="s">
        <v>1119</v>
      </c>
      <c r="C5" s="88">
        <v>1305.1500000000001</v>
      </c>
      <c r="D5" s="373">
        <v>1004.9655000000001</v>
      </c>
    </row>
    <row r="6" spans="1:4">
      <c r="A6" s="187" t="s">
        <v>1120</v>
      </c>
      <c r="B6" s="155" t="s">
        <v>1121</v>
      </c>
      <c r="C6" s="87">
        <v>19.73</v>
      </c>
      <c r="D6" s="150">
        <v>16.277250000000002</v>
      </c>
    </row>
    <row r="7" spans="1:4">
      <c r="A7" s="188" t="s">
        <v>1122</v>
      </c>
      <c r="B7" s="157" t="s">
        <v>1123</v>
      </c>
      <c r="C7" s="88">
        <v>19.73</v>
      </c>
      <c r="D7" s="373">
        <v>16.277250000000002</v>
      </c>
    </row>
    <row r="8" spans="1:4">
      <c r="A8" s="187" t="s">
        <v>1124</v>
      </c>
      <c r="B8" s="155" t="s">
        <v>1125</v>
      </c>
      <c r="C8" s="87">
        <v>19.73</v>
      </c>
      <c r="D8" s="150">
        <v>16.277250000000002</v>
      </c>
    </row>
    <row r="9" spans="1:4">
      <c r="A9" s="188" t="s">
        <v>1126</v>
      </c>
      <c r="B9" s="157" t="s">
        <v>1127</v>
      </c>
      <c r="C9" s="88">
        <v>19.73</v>
      </c>
      <c r="D9" s="373">
        <v>16.277250000000002</v>
      </c>
    </row>
    <row r="10" spans="1:4">
      <c r="A10" s="189" t="s">
        <v>1128</v>
      </c>
      <c r="B10" s="159" t="s">
        <v>1129</v>
      </c>
      <c r="C10" s="90">
        <v>28.23</v>
      </c>
      <c r="D10" s="152">
        <v>23.289750000000002</v>
      </c>
    </row>
    <row r="12" spans="1:4">
      <c r="A12" s="435" t="s">
        <v>1130</v>
      </c>
      <c r="B12" s="435"/>
      <c r="C12" s="435"/>
    </row>
    <row r="13" spans="1:4" ht="22.5">
      <c r="A13" s="185" t="s">
        <v>344</v>
      </c>
      <c r="B13" s="153" t="s">
        <v>758</v>
      </c>
      <c r="C13" s="100" t="s">
        <v>759</v>
      </c>
      <c r="D13" s="149" t="s">
        <v>772</v>
      </c>
    </row>
    <row r="14" spans="1:4">
      <c r="A14" s="343"/>
      <c r="B14" s="344"/>
      <c r="C14" s="87"/>
      <c r="D14" s="150"/>
    </row>
    <row r="15" spans="1:4">
      <c r="A15" s="188" t="s">
        <v>1131</v>
      </c>
      <c r="B15" s="157" t="s">
        <v>1132</v>
      </c>
      <c r="C15" s="88">
        <v>1795</v>
      </c>
      <c r="D15" s="373">
        <v>1382.15</v>
      </c>
    </row>
    <row r="16" spans="1:4">
      <c r="A16" s="187" t="s">
        <v>1133</v>
      </c>
      <c r="B16" s="155" t="s">
        <v>1134</v>
      </c>
      <c r="C16" s="87">
        <v>47.75</v>
      </c>
      <c r="D16" s="150">
        <v>39.393750000000004</v>
      </c>
    </row>
    <row r="17" spans="1:4">
      <c r="A17" s="188" t="s">
        <v>1135</v>
      </c>
      <c r="B17" s="157" t="s">
        <v>1136</v>
      </c>
      <c r="C17" s="88">
        <v>18.79</v>
      </c>
      <c r="D17" s="374">
        <v>15.501750000000001</v>
      </c>
    </row>
    <row r="18" spans="1:4">
      <c r="A18" s="187" t="s">
        <v>1137</v>
      </c>
      <c r="B18" s="155" t="s">
        <v>1138</v>
      </c>
      <c r="C18" s="87">
        <v>18.79</v>
      </c>
      <c r="D18" s="150">
        <v>15.501750000000001</v>
      </c>
    </row>
    <row r="19" spans="1:4">
      <c r="A19" s="188" t="s">
        <v>1139</v>
      </c>
      <c r="B19" s="157" t="s">
        <v>1140</v>
      </c>
      <c r="C19" s="88">
        <v>18.79</v>
      </c>
      <c r="D19" s="374">
        <v>15.501750000000001</v>
      </c>
    </row>
    <row r="20" spans="1:4">
      <c r="A20" s="241"/>
      <c r="B20" s="247"/>
      <c r="C20" s="237"/>
      <c r="D20" s="237"/>
    </row>
    <row r="21" spans="1:4">
      <c r="A21" s="435" t="s">
        <v>1890</v>
      </c>
      <c r="B21" s="435"/>
      <c r="C21" s="435"/>
    </row>
    <row r="22" spans="1:4" ht="22.5">
      <c r="A22" s="185" t="s">
        <v>344</v>
      </c>
      <c r="B22" s="153" t="s">
        <v>758</v>
      </c>
      <c r="C22" s="100" t="s">
        <v>759</v>
      </c>
      <c r="D22" s="149" t="s">
        <v>772</v>
      </c>
    </row>
    <row r="23" spans="1:4">
      <c r="A23" s="343"/>
      <c r="B23" s="344"/>
      <c r="C23" s="87"/>
      <c r="D23" s="150"/>
    </row>
    <row r="24" spans="1:4">
      <c r="A24" s="188" t="s">
        <v>1891</v>
      </c>
      <c r="B24" s="157" t="s">
        <v>1892</v>
      </c>
      <c r="C24" s="368">
        <v>2295</v>
      </c>
      <c r="D24" s="375">
        <v>1767.15</v>
      </c>
    </row>
    <row r="25" spans="1:4" ht="22.5">
      <c r="A25" s="187" t="s">
        <v>1893</v>
      </c>
      <c r="B25" s="155" t="s">
        <v>1916</v>
      </c>
      <c r="C25" s="369">
        <v>42</v>
      </c>
      <c r="D25" s="376">
        <v>34.650000000000006</v>
      </c>
    </row>
    <row r="26" spans="1:4" ht="22.5">
      <c r="A26" s="188" t="s">
        <v>1894</v>
      </c>
      <c r="B26" s="157" t="s">
        <v>1917</v>
      </c>
      <c r="C26" s="368">
        <v>42</v>
      </c>
      <c r="D26" s="377">
        <v>34.650000000000006</v>
      </c>
    </row>
    <row r="27" spans="1:4" ht="22.5">
      <c r="A27" s="187" t="s">
        <v>1895</v>
      </c>
      <c r="B27" s="155" t="s">
        <v>1918</v>
      </c>
      <c r="C27" s="369">
        <v>42</v>
      </c>
      <c r="D27" s="376">
        <v>34.650000000000006</v>
      </c>
    </row>
    <row r="28" spans="1:4" ht="22.5">
      <c r="A28" s="188" t="s">
        <v>1896</v>
      </c>
      <c r="B28" s="157" t="s">
        <v>1919</v>
      </c>
      <c r="C28" s="368">
        <v>42</v>
      </c>
      <c r="D28" s="377">
        <v>34.650000000000006</v>
      </c>
    </row>
    <row r="29" spans="1:4">
      <c r="A29" s="189" t="s">
        <v>1897</v>
      </c>
      <c r="B29" s="159" t="s">
        <v>1898</v>
      </c>
      <c r="C29" s="370">
        <v>27</v>
      </c>
      <c r="D29" s="376">
        <v>22.275000000000002</v>
      </c>
    </row>
    <row r="30" spans="1:4">
      <c r="A30" s="241"/>
      <c r="B30" s="247"/>
      <c r="C30" s="237"/>
      <c r="D30" s="237"/>
    </row>
    <row r="31" spans="1:4">
      <c r="A31" s="435" t="s">
        <v>1899</v>
      </c>
      <c r="B31" s="435"/>
      <c r="C31" s="435"/>
    </row>
    <row r="32" spans="1:4" ht="22.5">
      <c r="A32" s="185" t="s">
        <v>344</v>
      </c>
      <c r="B32" s="153" t="s">
        <v>758</v>
      </c>
      <c r="C32" s="100" t="s">
        <v>759</v>
      </c>
      <c r="D32" s="149" t="s">
        <v>772</v>
      </c>
    </row>
    <row r="33" spans="1:4">
      <c r="A33" s="343"/>
      <c r="B33" s="344"/>
      <c r="C33" s="87"/>
      <c r="D33" s="150"/>
    </row>
    <row r="34" spans="1:4">
      <c r="A34" s="188" t="s">
        <v>1900</v>
      </c>
      <c r="B34" s="157" t="s">
        <v>1901</v>
      </c>
      <c r="C34" s="368">
        <v>2995</v>
      </c>
      <c r="D34" s="375">
        <v>2306.15</v>
      </c>
    </row>
    <row r="35" spans="1:4" ht="22.5">
      <c r="A35" s="187" t="s">
        <v>1893</v>
      </c>
      <c r="B35" s="155" t="s">
        <v>1916</v>
      </c>
      <c r="C35" s="369">
        <v>42</v>
      </c>
      <c r="D35" s="376">
        <v>34.650000000000006</v>
      </c>
    </row>
    <row r="36" spans="1:4" ht="22.5">
      <c r="A36" s="188" t="s">
        <v>1894</v>
      </c>
      <c r="B36" s="157" t="s">
        <v>1917</v>
      </c>
      <c r="C36" s="368">
        <v>42</v>
      </c>
      <c r="D36" s="377">
        <v>34.650000000000006</v>
      </c>
    </row>
    <row r="37" spans="1:4" ht="22.5">
      <c r="A37" s="187" t="s">
        <v>1895</v>
      </c>
      <c r="B37" s="155" t="s">
        <v>1918</v>
      </c>
      <c r="C37" s="369">
        <v>42</v>
      </c>
      <c r="D37" s="376">
        <v>34.650000000000006</v>
      </c>
    </row>
    <row r="38" spans="1:4" ht="22.5">
      <c r="A38" s="188" t="s">
        <v>1896</v>
      </c>
      <c r="B38" s="157" t="s">
        <v>1919</v>
      </c>
      <c r="C38" s="368">
        <v>42</v>
      </c>
      <c r="D38" s="377">
        <v>34.650000000000006</v>
      </c>
    </row>
    <row r="39" spans="1:4">
      <c r="A39" s="189" t="s">
        <v>1897</v>
      </c>
      <c r="B39" s="159" t="s">
        <v>1898</v>
      </c>
      <c r="C39" s="370">
        <v>27</v>
      </c>
      <c r="D39" s="376">
        <v>22.275000000000002</v>
      </c>
    </row>
    <row r="40" spans="1:4">
      <c r="A40" s="241"/>
      <c r="B40" s="247"/>
      <c r="C40" s="237"/>
      <c r="D40" s="237"/>
    </row>
    <row r="41" spans="1:4">
      <c r="A41" s="435" t="s">
        <v>1902</v>
      </c>
      <c r="B41" s="435"/>
      <c r="C41" s="435"/>
    </row>
    <row r="42" spans="1:4" ht="22.5">
      <c r="A42" s="185" t="s">
        <v>344</v>
      </c>
      <c r="B42" s="153" t="s">
        <v>758</v>
      </c>
      <c r="C42" s="100" t="s">
        <v>759</v>
      </c>
      <c r="D42" s="149" t="s">
        <v>772</v>
      </c>
    </row>
    <row r="43" spans="1:4">
      <c r="A43" s="343"/>
      <c r="B43" s="344"/>
      <c r="C43" s="87"/>
      <c r="D43" s="150"/>
    </row>
    <row r="44" spans="1:4">
      <c r="A44" s="188" t="s">
        <v>1903</v>
      </c>
      <c r="B44" s="157" t="s">
        <v>1904</v>
      </c>
      <c r="C44" s="368">
        <v>2995</v>
      </c>
      <c r="D44" s="375">
        <v>2306.15</v>
      </c>
    </row>
    <row r="45" spans="1:4" ht="22.5">
      <c r="A45" s="187" t="s">
        <v>1893</v>
      </c>
      <c r="B45" s="155" t="s">
        <v>1916</v>
      </c>
      <c r="C45" s="369">
        <v>42</v>
      </c>
      <c r="D45" s="376">
        <v>34.650000000000006</v>
      </c>
    </row>
    <row r="46" spans="1:4" ht="22.5">
      <c r="A46" s="188" t="s">
        <v>1894</v>
      </c>
      <c r="B46" s="157" t="s">
        <v>1917</v>
      </c>
      <c r="C46" s="368">
        <v>42</v>
      </c>
      <c r="D46" s="377">
        <v>34.650000000000006</v>
      </c>
    </row>
    <row r="47" spans="1:4" ht="22.5">
      <c r="A47" s="187" t="s">
        <v>1895</v>
      </c>
      <c r="B47" s="155" t="s">
        <v>1918</v>
      </c>
      <c r="C47" s="369">
        <v>42</v>
      </c>
      <c r="D47" s="376">
        <v>34.650000000000006</v>
      </c>
    </row>
    <row r="48" spans="1:4" ht="22.5">
      <c r="A48" s="188" t="s">
        <v>1896</v>
      </c>
      <c r="B48" s="157" t="s">
        <v>1919</v>
      </c>
      <c r="C48" s="368">
        <v>42</v>
      </c>
      <c r="D48" s="377">
        <v>34.650000000000006</v>
      </c>
    </row>
    <row r="49" spans="1:4">
      <c r="A49" s="189" t="s">
        <v>1897</v>
      </c>
      <c r="B49" s="159" t="s">
        <v>1898</v>
      </c>
      <c r="C49" s="370">
        <v>27</v>
      </c>
      <c r="D49" s="376">
        <v>22.275000000000002</v>
      </c>
    </row>
    <row r="50" spans="1:4">
      <c r="A50" s="241"/>
      <c r="B50" s="247"/>
      <c r="C50" s="237"/>
      <c r="D50" s="237"/>
    </row>
    <row r="51" spans="1:4">
      <c r="A51" s="435" t="s">
        <v>1905</v>
      </c>
      <c r="B51" s="435"/>
      <c r="C51" s="435"/>
    </row>
    <row r="52" spans="1:4" ht="22.5">
      <c r="A52" s="185" t="s">
        <v>344</v>
      </c>
      <c r="B52" s="153" t="s">
        <v>758</v>
      </c>
      <c r="C52" s="100" t="s">
        <v>759</v>
      </c>
      <c r="D52" s="149" t="s">
        <v>772</v>
      </c>
    </row>
    <row r="53" spans="1:4">
      <c r="A53" s="343"/>
      <c r="B53" s="344"/>
      <c r="C53" s="87"/>
      <c r="D53" s="150"/>
    </row>
    <row r="54" spans="1:4">
      <c r="A54" s="188" t="s">
        <v>1906</v>
      </c>
      <c r="B54" s="157" t="s">
        <v>1907</v>
      </c>
      <c r="C54" s="368">
        <v>3995</v>
      </c>
      <c r="D54" s="375">
        <v>3076.15</v>
      </c>
    </row>
    <row r="55" spans="1:4" ht="22.5">
      <c r="A55" s="187" t="s">
        <v>1893</v>
      </c>
      <c r="B55" s="155" t="s">
        <v>1916</v>
      </c>
      <c r="C55" s="369">
        <v>42</v>
      </c>
      <c r="D55" s="376">
        <v>34.650000000000006</v>
      </c>
    </row>
    <row r="56" spans="1:4" ht="22.5">
      <c r="A56" s="188" t="s">
        <v>1894</v>
      </c>
      <c r="B56" s="157" t="s">
        <v>1917</v>
      </c>
      <c r="C56" s="368">
        <v>42</v>
      </c>
      <c r="D56" s="377">
        <v>34.650000000000006</v>
      </c>
    </row>
    <row r="57" spans="1:4" ht="22.5">
      <c r="A57" s="187" t="s">
        <v>1895</v>
      </c>
      <c r="B57" s="155" t="s">
        <v>1918</v>
      </c>
      <c r="C57" s="369">
        <v>42</v>
      </c>
      <c r="D57" s="376">
        <v>34.650000000000006</v>
      </c>
    </row>
    <row r="58" spans="1:4" ht="22.5">
      <c r="A58" s="188" t="s">
        <v>1896</v>
      </c>
      <c r="B58" s="157" t="s">
        <v>1919</v>
      </c>
      <c r="C58" s="368">
        <v>42</v>
      </c>
      <c r="D58" s="377">
        <v>34.650000000000006</v>
      </c>
    </row>
    <row r="59" spans="1:4">
      <c r="A59" s="189" t="s">
        <v>1897</v>
      </c>
      <c r="B59" s="159" t="s">
        <v>1898</v>
      </c>
      <c r="C59" s="370">
        <v>27</v>
      </c>
      <c r="D59" s="376">
        <v>22.275000000000002</v>
      </c>
    </row>
    <row r="60" spans="1:4">
      <c r="A60" s="241"/>
      <c r="B60" s="247"/>
      <c r="C60" s="237"/>
      <c r="D60" s="237"/>
    </row>
    <row r="61" spans="1:4">
      <c r="A61" s="435" t="s">
        <v>1141</v>
      </c>
      <c r="B61" s="435"/>
      <c r="C61" s="435"/>
    </row>
    <row r="62" spans="1:4" ht="22.5">
      <c r="A62" s="185" t="s">
        <v>344</v>
      </c>
      <c r="B62" s="153" t="s">
        <v>758</v>
      </c>
      <c r="C62" s="100" t="s">
        <v>759</v>
      </c>
      <c r="D62" s="149" t="s">
        <v>772</v>
      </c>
    </row>
    <row r="63" spans="1:4">
      <c r="A63" s="343"/>
      <c r="B63" s="344"/>
      <c r="C63" s="87"/>
      <c r="D63" s="150"/>
    </row>
    <row r="64" spans="1:4">
      <c r="A64" s="188" t="s">
        <v>1142</v>
      </c>
      <c r="B64" s="157" t="s">
        <v>1143</v>
      </c>
      <c r="C64" s="88">
        <v>6695</v>
      </c>
      <c r="D64" s="373">
        <v>5155.1500000000005</v>
      </c>
    </row>
    <row r="65" spans="1:4">
      <c r="A65" s="187" t="s">
        <v>1144</v>
      </c>
      <c r="B65" s="155" t="s">
        <v>1145</v>
      </c>
      <c r="C65" s="87">
        <v>125</v>
      </c>
      <c r="D65" s="150">
        <v>103.12500000000001</v>
      </c>
    </row>
    <row r="66" spans="1:4">
      <c r="A66" s="188" t="s">
        <v>1146</v>
      </c>
      <c r="B66" s="157" t="s">
        <v>1147</v>
      </c>
      <c r="C66" s="88">
        <v>125</v>
      </c>
      <c r="D66" s="374">
        <v>103.12500000000001</v>
      </c>
    </row>
    <row r="67" spans="1:4">
      <c r="A67" s="187" t="s">
        <v>1148</v>
      </c>
      <c r="B67" s="155" t="s">
        <v>1149</v>
      </c>
      <c r="C67" s="87">
        <v>125</v>
      </c>
      <c r="D67" s="150">
        <v>103.12500000000001</v>
      </c>
    </row>
    <row r="68" spans="1:4">
      <c r="A68" s="188" t="s">
        <v>1150</v>
      </c>
      <c r="B68" s="157" t="s">
        <v>1151</v>
      </c>
      <c r="C68" s="88">
        <v>125</v>
      </c>
      <c r="D68" s="374">
        <v>103.12500000000001</v>
      </c>
    </row>
    <row r="69" spans="1:4">
      <c r="A69" s="189" t="s">
        <v>1152</v>
      </c>
      <c r="B69" s="159" t="s">
        <v>1153</v>
      </c>
      <c r="C69" s="90">
        <v>25</v>
      </c>
      <c r="D69" s="150">
        <v>20.625</v>
      </c>
    </row>
    <row r="70" spans="1:4">
      <c r="A70" s="108" t="s">
        <v>1154</v>
      </c>
      <c r="B70" s="108" t="s">
        <v>1155</v>
      </c>
      <c r="C70" s="260">
        <v>595</v>
      </c>
      <c r="D70" s="374">
        <v>490.87500000000006</v>
      </c>
    </row>
    <row r="72" spans="1:4">
      <c r="A72" s="435" t="s">
        <v>1156</v>
      </c>
      <c r="B72" s="435"/>
      <c r="C72" s="435"/>
    </row>
    <row r="73" spans="1:4" ht="22.5">
      <c r="A73" s="185" t="s">
        <v>344</v>
      </c>
      <c r="B73" s="153" t="s">
        <v>758</v>
      </c>
      <c r="C73" s="100" t="s">
        <v>759</v>
      </c>
      <c r="D73" s="149" t="s">
        <v>772</v>
      </c>
    </row>
    <row r="74" spans="1:4">
      <c r="A74" s="343"/>
      <c r="B74" s="344"/>
      <c r="C74" s="87"/>
      <c r="D74" s="150"/>
    </row>
    <row r="75" spans="1:4">
      <c r="A75" s="188" t="s">
        <v>1157</v>
      </c>
      <c r="B75" s="157" t="s">
        <v>1158</v>
      </c>
      <c r="C75" s="88">
        <v>6695</v>
      </c>
      <c r="D75" s="373">
        <v>5155.1500000000005</v>
      </c>
    </row>
    <row r="76" spans="1:4">
      <c r="A76" s="187" t="s">
        <v>1159</v>
      </c>
      <c r="B76" s="155" t="s">
        <v>1160</v>
      </c>
      <c r="C76" s="87">
        <v>125</v>
      </c>
      <c r="D76" s="150">
        <v>103.12500000000001</v>
      </c>
    </row>
    <row r="77" spans="1:4">
      <c r="A77" s="188" t="s">
        <v>1161</v>
      </c>
      <c r="B77" s="157" t="s">
        <v>1162</v>
      </c>
      <c r="C77" s="88">
        <v>125</v>
      </c>
      <c r="D77" s="374">
        <v>103.12500000000001</v>
      </c>
    </row>
    <row r="78" spans="1:4">
      <c r="A78" s="187" t="s">
        <v>1163</v>
      </c>
      <c r="B78" s="155" t="s">
        <v>1164</v>
      </c>
      <c r="C78" s="87">
        <v>125</v>
      </c>
      <c r="D78" s="150">
        <v>103.12500000000001</v>
      </c>
    </row>
    <row r="79" spans="1:4">
      <c r="A79" s="188" t="s">
        <v>1165</v>
      </c>
      <c r="B79" s="157" t="s">
        <v>1166</v>
      </c>
      <c r="C79" s="88">
        <v>125</v>
      </c>
      <c r="D79" s="374">
        <v>103.12500000000001</v>
      </c>
    </row>
    <row r="80" spans="1:4">
      <c r="A80" s="189" t="s">
        <v>1152</v>
      </c>
      <c r="B80" s="189" t="s">
        <v>1153</v>
      </c>
      <c r="C80" s="105">
        <v>25</v>
      </c>
      <c r="D80" s="150">
        <v>20.625</v>
      </c>
    </row>
    <row r="81" spans="1:4">
      <c r="A81" s="190" t="s">
        <v>1154</v>
      </c>
      <c r="B81" s="190" t="s">
        <v>1155</v>
      </c>
      <c r="C81" s="88">
        <v>595</v>
      </c>
      <c r="D81" s="374">
        <v>490.87500000000006</v>
      </c>
    </row>
    <row r="85" spans="1:4" ht="40.5" customHeight="1">
      <c r="A85" s="433" t="s">
        <v>1167</v>
      </c>
      <c r="B85" s="433"/>
      <c r="C85" s="371"/>
      <c r="D85" s="378"/>
    </row>
    <row r="86" spans="1:4" ht="67.5" customHeight="1">
      <c r="A86" s="433" t="s">
        <v>1168</v>
      </c>
      <c r="B86" s="433"/>
      <c r="C86" s="433"/>
    </row>
    <row r="87" spans="1:4">
      <c r="A87" s="198"/>
    </row>
    <row r="88" spans="1:4" ht="17.25" customHeight="1">
      <c r="A88" s="199" t="s">
        <v>1169</v>
      </c>
    </row>
    <row r="89" spans="1:4" ht="81.75" customHeight="1">
      <c r="A89" s="433" t="s">
        <v>1170</v>
      </c>
      <c r="B89" s="433"/>
      <c r="C89" s="433"/>
    </row>
    <row r="91" spans="1:4">
      <c r="A91" s="434" t="s">
        <v>1171</v>
      </c>
      <c r="B91" s="434"/>
      <c r="C91" s="434"/>
    </row>
    <row r="92" spans="1:4" ht="22.5">
      <c r="A92" s="185" t="s">
        <v>344</v>
      </c>
      <c r="B92" s="153" t="s">
        <v>758</v>
      </c>
      <c r="C92" s="100" t="s">
        <v>759</v>
      </c>
    </row>
    <row r="93" spans="1:4" ht="23.25">
      <c r="A93" s="187"/>
      <c r="B93" s="345" t="s">
        <v>1172</v>
      </c>
      <c r="C93" s="75"/>
    </row>
    <row r="94" spans="1:4">
      <c r="A94" s="188"/>
      <c r="B94" s="346" t="s">
        <v>1173</v>
      </c>
      <c r="C94" s="201">
        <v>480</v>
      </c>
    </row>
    <row r="95" spans="1:4">
      <c r="A95" s="187"/>
      <c r="B95" s="345" t="s">
        <v>1174</v>
      </c>
      <c r="C95" s="202">
        <v>1045</v>
      </c>
    </row>
  </sheetData>
  <mergeCells count="12">
    <mergeCell ref="A31:C31"/>
    <mergeCell ref="A2:C2"/>
    <mergeCell ref="A12:C12"/>
    <mergeCell ref="A21:C21"/>
    <mergeCell ref="A41:C41"/>
    <mergeCell ref="A89:C89"/>
    <mergeCell ref="A91:C91"/>
    <mergeCell ref="A51:C51"/>
    <mergeCell ref="A61:C61"/>
    <mergeCell ref="A72:C72"/>
    <mergeCell ref="A85:B85"/>
    <mergeCell ref="A86:C8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8"/>
  <dimension ref="A2:F53"/>
  <sheetViews>
    <sheetView topLeftCell="A15" zoomScaleNormal="100" workbookViewId="0">
      <selection activeCell="C60" sqref="C60"/>
    </sheetView>
  </sheetViews>
  <sheetFormatPr defaultRowHeight="11.25"/>
  <cols>
    <col min="1" max="1" width="21.5703125" style="41" customWidth="1"/>
    <col min="2" max="2" width="46" style="41" bestFit="1" customWidth="1"/>
    <col min="3" max="3" width="12.7109375" style="41" customWidth="1"/>
    <col min="4" max="4" width="12.5703125" style="41" customWidth="1"/>
    <col min="5" max="256" width="9.140625" style="41"/>
    <col min="257" max="257" width="21.5703125" style="41" customWidth="1"/>
    <col min="258" max="258" width="46" style="41" bestFit="1" customWidth="1"/>
    <col min="259" max="259" width="12.7109375" style="41" customWidth="1"/>
    <col min="260" max="260" width="12.5703125" style="41" customWidth="1"/>
    <col min="261" max="512" width="9.140625" style="41"/>
    <col min="513" max="513" width="21.5703125" style="41" customWidth="1"/>
    <col min="514" max="514" width="46" style="41" bestFit="1" customWidth="1"/>
    <col min="515" max="515" width="12.7109375" style="41" customWidth="1"/>
    <col min="516" max="516" width="12.5703125" style="41" customWidth="1"/>
    <col min="517" max="768" width="9.140625" style="41"/>
    <col min="769" max="769" width="21.5703125" style="41" customWidth="1"/>
    <col min="770" max="770" width="46" style="41" bestFit="1" customWidth="1"/>
    <col min="771" max="771" width="12.7109375" style="41" customWidth="1"/>
    <col min="772" max="772" width="12.5703125" style="41" customWidth="1"/>
    <col min="773" max="1024" width="9.140625" style="41"/>
    <col min="1025" max="1025" width="21.5703125" style="41" customWidth="1"/>
    <col min="1026" max="1026" width="46" style="41" bestFit="1" customWidth="1"/>
    <col min="1027" max="1027" width="12.7109375" style="41" customWidth="1"/>
    <col min="1028" max="1028" width="12.5703125" style="41" customWidth="1"/>
    <col min="1029" max="1280" width="9.140625" style="41"/>
    <col min="1281" max="1281" width="21.5703125" style="41" customWidth="1"/>
    <col min="1282" max="1282" width="46" style="41" bestFit="1" customWidth="1"/>
    <col min="1283" max="1283" width="12.7109375" style="41" customWidth="1"/>
    <col min="1284" max="1284" width="12.5703125" style="41" customWidth="1"/>
    <col min="1285" max="1536" width="9.140625" style="41"/>
    <col min="1537" max="1537" width="21.5703125" style="41" customWidth="1"/>
    <col min="1538" max="1538" width="46" style="41" bestFit="1" customWidth="1"/>
    <col min="1539" max="1539" width="12.7109375" style="41" customWidth="1"/>
    <col min="1540" max="1540" width="12.5703125" style="41" customWidth="1"/>
    <col min="1541" max="1792" width="9.140625" style="41"/>
    <col min="1793" max="1793" width="21.5703125" style="41" customWidth="1"/>
    <col min="1794" max="1794" width="46" style="41" bestFit="1" customWidth="1"/>
    <col min="1795" max="1795" width="12.7109375" style="41" customWidth="1"/>
    <col min="1796" max="1796" width="12.5703125" style="41" customWidth="1"/>
    <col min="1797" max="2048" width="9.140625" style="41"/>
    <col min="2049" max="2049" width="21.5703125" style="41" customWidth="1"/>
    <col min="2050" max="2050" width="46" style="41" bestFit="1" customWidth="1"/>
    <col min="2051" max="2051" width="12.7109375" style="41" customWidth="1"/>
    <col min="2052" max="2052" width="12.5703125" style="41" customWidth="1"/>
    <col min="2053" max="2304" width="9.140625" style="41"/>
    <col min="2305" max="2305" width="21.5703125" style="41" customWidth="1"/>
    <col min="2306" max="2306" width="46" style="41" bestFit="1" customWidth="1"/>
    <col min="2307" max="2307" width="12.7109375" style="41" customWidth="1"/>
    <col min="2308" max="2308" width="12.5703125" style="41" customWidth="1"/>
    <col min="2309" max="2560" width="9.140625" style="41"/>
    <col min="2561" max="2561" width="21.5703125" style="41" customWidth="1"/>
    <col min="2562" max="2562" width="46" style="41" bestFit="1" customWidth="1"/>
    <col min="2563" max="2563" width="12.7109375" style="41" customWidth="1"/>
    <col min="2564" max="2564" width="12.5703125" style="41" customWidth="1"/>
    <col min="2565" max="2816" width="9.140625" style="41"/>
    <col min="2817" max="2817" width="21.5703125" style="41" customWidth="1"/>
    <col min="2818" max="2818" width="46" style="41" bestFit="1" customWidth="1"/>
    <col min="2819" max="2819" width="12.7109375" style="41" customWidth="1"/>
    <col min="2820" max="2820" width="12.5703125" style="41" customWidth="1"/>
    <col min="2821" max="3072" width="9.140625" style="41"/>
    <col min="3073" max="3073" width="21.5703125" style="41" customWidth="1"/>
    <col min="3074" max="3074" width="46" style="41" bestFit="1" customWidth="1"/>
    <col min="3075" max="3075" width="12.7109375" style="41" customWidth="1"/>
    <col min="3076" max="3076" width="12.5703125" style="41" customWidth="1"/>
    <col min="3077" max="3328" width="9.140625" style="41"/>
    <col min="3329" max="3329" width="21.5703125" style="41" customWidth="1"/>
    <col min="3330" max="3330" width="46" style="41" bestFit="1" customWidth="1"/>
    <col min="3331" max="3331" width="12.7109375" style="41" customWidth="1"/>
    <col min="3332" max="3332" width="12.5703125" style="41" customWidth="1"/>
    <col min="3333" max="3584" width="9.140625" style="41"/>
    <col min="3585" max="3585" width="21.5703125" style="41" customWidth="1"/>
    <col min="3586" max="3586" width="46" style="41" bestFit="1" customWidth="1"/>
    <col min="3587" max="3587" width="12.7109375" style="41" customWidth="1"/>
    <col min="3588" max="3588" width="12.5703125" style="41" customWidth="1"/>
    <col min="3589" max="3840" width="9.140625" style="41"/>
    <col min="3841" max="3841" width="21.5703125" style="41" customWidth="1"/>
    <col min="3842" max="3842" width="46" style="41" bestFit="1" customWidth="1"/>
    <col min="3843" max="3843" width="12.7109375" style="41" customWidth="1"/>
    <col min="3844" max="3844" width="12.5703125" style="41" customWidth="1"/>
    <col min="3845" max="4096" width="9.140625" style="41"/>
    <col min="4097" max="4097" width="21.5703125" style="41" customWidth="1"/>
    <col min="4098" max="4098" width="46" style="41" bestFit="1" customWidth="1"/>
    <col min="4099" max="4099" width="12.7109375" style="41" customWidth="1"/>
    <col min="4100" max="4100" width="12.5703125" style="41" customWidth="1"/>
    <col min="4101" max="4352" width="9.140625" style="41"/>
    <col min="4353" max="4353" width="21.5703125" style="41" customWidth="1"/>
    <col min="4354" max="4354" width="46" style="41" bestFit="1" customWidth="1"/>
    <col min="4355" max="4355" width="12.7109375" style="41" customWidth="1"/>
    <col min="4356" max="4356" width="12.5703125" style="41" customWidth="1"/>
    <col min="4357" max="4608" width="9.140625" style="41"/>
    <col min="4609" max="4609" width="21.5703125" style="41" customWidth="1"/>
    <col min="4610" max="4610" width="46" style="41" bestFit="1" customWidth="1"/>
    <col min="4611" max="4611" width="12.7109375" style="41" customWidth="1"/>
    <col min="4612" max="4612" width="12.5703125" style="41" customWidth="1"/>
    <col min="4613" max="4864" width="9.140625" style="41"/>
    <col min="4865" max="4865" width="21.5703125" style="41" customWidth="1"/>
    <col min="4866" max="4866" width="46" style="41" bestFit="1" customWidth="1"/>
    <col min="4867" max="4867" width="12.7109375" style="41" customWidth="1"/>
    <col min="4868" max="4868" width="12.5703125" style="41" customWidth="1"/>
    <col min="4869" max="5120" width="9.140625" style="41"/>
    <col min="5121" max="5121" width="21.5703125" style="41" customWidth="1"/>
    <col min="5122" max="5122" width="46" style="41" bestFit="1" customWidth="1"/>
    <col min="5123" max="5123" width="12.7109375" style="41" customWidth="1"/>
    <col min="5124" max="5124" width="12.5703125" style="41" customWidth="1"/>
    <col min="5125" max="5376" width="9.140625" style="41"/>
    <col min="5377" max="5377" width="21.5703125" style="41" customWidth="1"/>
    <col min="5378" max="5378" width="46" style="41" bestFit="1" customWidth="1"/>
    <col min="5379" max="5379" width="12.7109375" style="41" customWidth="1"/>
    <col min="5380" max="5380" width="12.5703125" style="41" customWidth="1"/>
    <col min="5381" max="5632" width="9.140625" style="41"/>
    <col min="5633" max="5633" width="21.5703125" style="41" customWidth="1"/>
    <col min="5634" max="5634" width="46" style="41" bestFit="1" customWidth="1"/>
    <col min="5635" max="5635" width="12.7109375" style="41" customWidth="1"/>
    <col min="5636" max="5636" width="12.5703125" style="41" customWidth="1"/>
    <col min="5637" max="5888" width="9.140625" style="41"/>
    <col min="5889" max="5889" width="21.5703125" style="41" customWidth="1"/>
    <col min="5890" max="5890" width="46" style="41" bestFit="1" customWidth="1"/>
    <col min="5891" max="5891" width="12.7109375" style="41" customWidth="1"/>
    <col min="5892" max="5892" width="12.5703125" style="41" customWidth="1"/>
    <col min="5893" max="6144" width="9.140625" style="41"/>
    <col min="6145" max="6145" width="21.5703125" style="41" customWidth="1"/>
    <col min="6146" max="6146" width="46" style="41" bestFit="1" customWidth="1"/>
    <col min="6147" max="6147" width="12.7109375" style="41" customWidth="1"/>
    <col min="6148" max="6148" width="12.5703125" style="41" customWidth="1"/>
    <col min="6149" max="6400" width="9.140625" style="41"/>
    <col min="6401" max="6401" width="21.5703125" style="41" customWidth="1"/>
    <col min="6402" max="6402" width="46" style="41" bestFit="1" customWidth="1"/>
    <col min="6403" max="6403" width="12.7109375" style="41" customWidth="1"/>
    <col min="6404" max="6404" width="12.5703125" style="41" customWidth="1"/>
    <col min="6405" max="6656" width="9.140625" style="41"/>
    <col min="6657" max="6657" width="21.5703125" style="41" customWidth="1"/>
    <col min="6658" max="6658" width="46" style="41" bestFit="1" customWidth="1"/>
    <col min="6659" max="6659" width="12.7109375" style="41" customWidth="1"/>
    <col min="6660" max="6660" width="12.5703125" style="41" customWidth="1"/>
    <col min="6661" max="6912" width="9.140625" style="41"/>
    <col min="6913" max="6913" width="21.5703125" style="41" customWidth="1"/>
    <col min="6914" max="6914" width="46" style="41" bestFit="1" customWidth="1"/>
    <col min="6915" max="6915" width="12.7109375" style="41" customWidth="1"/>
    <col min="6916" max="6916" width="12.5703125" style="41" customWidth="1"/>
    <col min="6917" max="7168" width="9.140625" style="41"/>
    <col min="7169" max="7169" width="21.5703125" style="41" customWidth="1"/>
    <col min="7170" max="7170" width="46" style="41" bestFit="1" customWidth="1"/>
    <col min="7171" max="7171" width="12.7109375" style="41" customWidth="1"/>
    <col min="7172" max="7172" width="12.5703125" style="41" customWidth="1"/>
    <col min="7173" max="7424" width="9.140625" style="41"/>
    <col min="7425" max="7425" width="21.5703125" style="41" customWidth="1"/>
    <col min="7426" max="7426" width="46" style="41" bestFit="1" customWidth="1"/>
    <col min="7427" max="7427" width="12.7109375" style="41" customWidth="1"/>
    <col min="7428" max="7428" width="12.5703125" style="41" customWidth="1"/>
    <col min="7429" max="7680" width="9.140625" style="41"/>
    <col min="7681" max="7681" width="21.5703125" style="41" customWidth="1"/>
    <col min="7682" max="7682" width="46" style="41" bestFit="1" customWidth="1"/>
    <col min="7683" max="7683" width="12.7109375" style="41" customWidth="1"/>
    <col min="7684" max="7684" width="12.5703125" style="41" customWidth="1"/>
    <col min="7685" max="7936" width="9.140625" style="41"/>
    <col min="7937" max="7937" width="21.5703125" style="41" customWidth="1"/>
    <col min="7938" max="7938" width="46" style="41" bestFit="1" customWidth="1"/>
    <col min="7939" max="7939" width="12.7109375" style="41" customWidth="1"/>
    <col min="7940" max="7940" width="12.5703125" style="41" customWidth="1"/>
    <col min="7941" max="8192" width="9.140625" style="41"/>
    <col min="8193" max="8193" width="21.5703125" style="41" customWidth="1"/>
    <col min="8194" max="8194" width="46" style="41" bestFit="1" customWidth="1"/>
    <col min="8195" max="8195" width="12.7109375" style="41" customWidth="1"/>
    <col min="8196" max="8196" width="12.5703125" style="41" customWidth="1"/>
    <col min="8197" max="8448" width="9.140625" style="41"/>
    <col min="8449" max="8449" width="21.5703125" style="41" customWidth="1"/>
    <col min="8450" max="8450" width="46" style="41" bestFit="1" customWidth="1"/>
    <col min="8451" max="8451" width="12.7109375" style="41" customWidth="1"/>
    <col min="8452" max="8452" width="12.5703125" style="41" customWidth="1"/>
    <col min="8453" max="8704" width="9.140625" style="41"/>
    <col min="8705" max="8705" width="21.5703125" style="41" customWidth="1"/>
    <col min="8706" max="8706" width="46" style="41" bestFit="1" customWidth="1"/>
    <col min="8707" max="8707" width="12.7109375" style="41" customWidth="1"/>
    <col min="8708" max="8708" width="12.5703125" style="41" customWidth="1"/>
    <col min="8709" max="8960" width="9.140625" style="41"/>
    <col min="8961" max="8961" width="21.5703125" style="41" customWidth="1"/>
    <col min="8962" max="8962" width="46" style="41" bestFit="1" customWidth="1"/>
    <col min="8963" max="8963" width="12.7109375" style="41" customWidth="1"/>
    <col min="8964" max="8964" width="12.5703125" style="41" customWidth="1"/>
    <col min="8965" max="9216" width="9.140625" style="41"/>
    <col min="9217" max="9217" width="21.5703125" style="41" customWidth="1"/>
    <col min="9218" max="9218" width="46" style="41" bestFit="1" customWidth="1"/>
    <col min="9219" max="9219" width="12.7109375" style="41" customWidth="1"/>
    <col min="9220" max="9220" width="12.5703125" style="41" customWidth="1"/>
    <col min="9221" max="9472" width="9.140625" style="41"/>
    <col min="9473" max="9473" width="21.5703125" style="41" customWidth="1"/>
    <col min="9474" max="9474" width="46" style="41" bestFit="1" customWidth="1"/>
    <col min="9475" max="9475" width="12.7109375" style="41" customWidth="1"/>
    <col min="9476" max="9476" width="12.5703125" style="41" customWidth="1"/>
    <col min="9477" max="9728" width="9.140625" style="41"/>
    <col min="9729" max="9729" width="21.5703125" style="41" customWidth="1"/>
    <col min="9730" max="9730" width="46" style="41" bestFit="1" customWidth="1"/>
    <col min="9731" max="9731" width="12.7109375" style="41" customWidth="1"/>
    <col min="9732" max="9732" width="12.5703125" style="41" customWidth="1"/>
    <col min="9733" max="9984" width="9.140625" style="41"/>
    <col min="9985" max="9985" width="21.5703125" style="41" customWidth="1"/>
    <col min="9986" max="9986" width="46" style="41" bestFit="1" customWidth="1"/>
    <col min="9987" max="9987" width="12.7109375" style="41" customWidth="1"/>
    <col min="9988" max="9988" width="12.5703125" style="41" customWidth="1"/>
    <col min="9989" max="10240" width="9.140625" style="41"/>
    <col min="10241" max="10241" width="21.5703125" style="41" customWidth="1"/>
    <col min="10242" max="10242" width="46" style="41" bestFit="1" customWidth="1"/>
    <col min="10243" max="10243" width="12.7109375" style="41" customWidth="1"/>
    <col min="10244" max="10244" width="12.5703125" style="41" customWidth="1"/>
    <col min="10245" max="10496" width="9.140625" style="41"/>
    <col min="10497" max="10497" width="21.5703125" style="41" customWidth="1"/>
    <col min="10498" max="10498" width="46" style="41" bestFit="1" customWidth="1"/>
    <col min="10499" max="10499" width="12.7109375" style="41" customWidth="1"/>
    <col min="10500" max="10500" width="12.5703125" style="41" customWidth="1"/>
    <col min="10501" max="10752" width="9.140625" style="41"/>
    <col min="10753" max="10753" width="21.5703125" style="41" customWidth="1"/>
    <col min="10754" max="10754" width="46" style="41" bestFit="1" customWidth="1"/>
    <col min="10755" max="10755" width="12.7109375" style="41" customWidth="1"/>
    <col min="10756" max="10756" width="12.5703125" style="41" customWidth="1"/>
    <col min="10757" max="11008" width="9.140625" style="41"/>
    <col min="11009" max="11009" width="21.5703125" style="41" customWidth="1"/>
    <col min="11010" max="11010" width="46" style="41" bestFit="1" customWidth="1"/>
    <col min="11011" max="11011" width="12.7109375" style="41" customWidth="1"/>
    <col min="11012" max="11012" width="12.5703125" style="41" customWidth="1"/>
    <col min="11013" max="11264" width="9.140625" style="41"/>
    <col min="11265" max="11265" width="21.5703125" style="41" customWidth="1"/>
    <col min="11266" max="11266" width="46" style="41" bestFit="1" customWidth="1"/>
    <col min="11267" max="11267" width="12.7109375" style="41" customWidth="1"/>
    <col min="11268" max="11268" width="12.5703125" style="41" customWidth="1"/>
    <col min="11269" max="11520" width="9.140625" style="41"/>
    <col min="11521" max="11521" width="21.5703125" style="41" customWidth="1"/>
    <col min="11522" max="11522" width="46" style="41" bestFit="1" customWidth="1"/>
    <col min="11523" max="11523" width="12.7109375" style="41" customWidth="1"/>
    <col min="11524" max="11524" width="12.5703125" style="41" customWidth="1"/>
    <col min="11525" max="11776" width="9.140625" style="41"/>
    <col min="11777" max="11777" width="21.5703125" style="41" customWidth="1"/>
    <col min="11778" max="11778" width="46" style="41" bestFit="1" customWidth="1"/>
    <col min="11779" max="11779" width="12.7109375" style="41" customWidth="1"/>
    <col min="11780" max="11780" width="12.5703125" style="41" customWidth="1"/>
    <col min="11781" max="12032" width="9.140625" style="41"/>
    <col min="12033" max="12033" width="21.5703125" style="41" customWidth="1"/>
    <col min="12034" max="12034" width="46" style="41" bestFit="1" customWidth="1"/>
    <col min="12035" max="12035" width="12.7109375" style="41" customWidth="1"/>
    <col min="12036" max="12036" width="12.5703125" style="41" customWidth="1"/>
    <col min="12037" max="12288" width="9.140625" style="41"/>
    <col min="12289" max="12289" width="21.5703125" style="41" customWidth="1"/>
    <col min="12290" max="12290" width="46" style="41" bestFit="1" customWidth="1"/>
    <col min="12291" max="12291" width="12.7109375" style="41" customWidth="1"/>
    <col min="12292" max="12292" width="12.5703125" style="41" customWidth="1"/>
    <col min="12293" max="12544" width="9.140625" style="41"/>
    <col min="12545" max="12545" width="21.5703125" style="41" customWidth="1"/>
    <col min="12546" max="12546" width="46" style="41" bestFit="1" customWidth="1"/>
    <col min="12547" max="12547" width="12.7109375" style="41" customWidth="1"/>
    <col min="12548" max="12548" width="12.5703125" style="41" customWidth="1"/>
    <col min="12549" max="12800" width="9.140625" style="41"/>
    <col min="12801" max="12801" width="21.5703125" style="41" customWidth="1"/>
    <col min="12802" max="12802" width="46" style="41" bestFit="1" customWidth="1"/>
    <col min="12803" max="12803" width="12.7109375" style="41" customWidth="1"/>
    <col min="12804" max="12804" width="12.5703125" style="41" customWidth="1"/>
    <col min="12805" max="13056" width="9.140625" style="41"/>
    <col min="13057" max="13057" width="21.5703125" style="41" customWidth="1"/>
    <col min="13058" max="13058" width="46" style="41" bestFit="1" customWidth="1"/>
    <col min="13059" max="13059" width="12.7109375" style="41" customWidth="1"/>
    <col min="13060" max="13060" width="12.5703125" style="41" customWidth="1"/>
    <col min="13061" max="13312" width="9.140625" style="41"/>
    <col min="13313" max="13313" width="21.5703125" style="41" customWidth="1"/>
    <col min="13314" max="13314" width="46" style="41" bestFit="1" customWidth="1"/>
    <col min="13315" max="13315" width="12.7109375" style="41" customWidth="1"/>
    <col min="13316" max="13316" width="12.5703125" style="41" customWidth="1"/>
    <col min="13317" max="13568" width="9.140625" style="41"/>
    <col min="13569" max="13569" width="21.5703125" style="41" customWidth="1"/>
    <col min="13570" max="13570" width="46" style="41" bestFit="1" customWidth="1"/>
    <col min="13571" max="13571" width="12.7109375" style="41" customWidth="1"/>
    <col min="13572" max="13572" width="12.5703125" style="41" customWidth="1"/>
    <col min="13573" max="13824" width="9.140625" style="41"/>
    <col min="13825" max="13825" width="21.5703125" style="41" customWidth="1"/>
    <col min="13826" max="13826" width="46" style="41" bestFit="1" customWidth="1"/>
    <col min="13827" max="13827" width="12.7109375" style="41" customWidth="1"/>
    <col min="13828" max="13828" width="12.5703125" style="41" customWidth="1"/>
    <col min="13829" max="14080" width="9.140625" style="41"/>
    <col min="14081" max="14081" width="21.5703125" style="41" customWidth="1"/>
    <col min="14082" max="14082" width="46" style="41" bestFit="1" customWidth="1"/>
    <col min="14083" max="14083" width="12.7109375" style="41" customWidth="1"/>
    <col min="14084" max="14084" width="12.5703125" style="41" customWidth="1"/>
    <col min="14085" max="14336" width="9.140625" style="41"/>
    <col min="14337" max="14337" width="21.5703125" style="41" customWidth="1"/>
    <col min="14338" max="14338" width="46" style="41" bestFit="1" customWidth="1"/>
    <col min="14339" max="14339" width="12.7109375" style="41" customWidth="1"/>
    <col min="14340" max="14340" width="12.5703125" style="41" customWidth="1"/>
    <col min="14341" max="14592" width="9.140625" style="41"/>
    <col min="14593" max="14593" width="21.5703125" style="41" customWidth="1"/>
    <col min="14594" max="14594" width="46" style="41" bestFit="1" customWidth="1"/>
    <col min="14595" max="14595" width="12.7109375" style="41" customWidth="1"/>
    <col min="14596" max="14596" width="12.5703125" style="41" customWidth="1"/>
    <col min="14597" max="14848" width="9.140625" style="41"/>
    <col min="14849" max="14849" width="21.5703125" style="41" customWidth="1"/>
    <col min="14850" max="14850" width="46" style="41" bestFit="1" customWidth="1"/>
    <col min="14851" max="14851" width="12.7109375" style="41" customWidth="1"/>
    <col min="14852" max="14852" width="12.5703125" style="41" customWidth="1"/>
    <col min="14853" max="15104" width="9.140625" style="41"/>
    <col min="15105" max="15105" width="21.5703125" style="41" customWidth="1"/>
    <col min="15106" max="15106" width="46" style="41" bestFit="1" customWidth="1"/>
    <col min="15107" max="15107" width="12.7109375" style="41" customWidth="1"/>
    <col min="15108" max="15108" width="12.5703125" style="41" customWidth="1"/>
    <col min="15109" max="15360" width="9.140625" style="41"/>
    <col min="15361" max="15361" width="21.5703125" style="41" customWidth="1"/>
    <col min="15362" max="15362" width="46" style="41" bestFit="1" customWidth="1"/>
    <col min="15363" max="15363" width="12.7109375" style="41" customWidth="1"/>
    <col min="15364" max="15364" width="12.5703125" style="41" customWidth="1"/>
    <col min="15365" max="15616" width="9.140625" style="41"/>
    <col min="15617" max="15617" width="21.5703125" style="41" customWidth="1"/>
    <col min="15618" max="15618" width="46" style="41" bestFit="1" customWidth="1"/>
    <col min="15619" max="15619" width="12.7109375" style="41" customWidth="1"/>
    <col min="15620" max="15620" width="12.5703125" style="41" customWidth="1"/>
    <col min="15621" max="15872" width="9.140625" style="41"/>
    <col min="15873" max="15873" width="21.5703125" style="41" customWidth="1"/>
    <col min="15874" max="15874" width="46" style="41" bestFit="1" customWidth="1"/>
    <col min="15875" max="15875" width="12.7109375" style="41" customWidth="1"/>
    <col min="15876" max="15876" width="12.5703125" style="41" customWidth="1"/>
    <col min="15877" max="16128" width="9.140625" style="41"/>
    <col min="16129" max="16129" width="21.5703125" style="41" customWidth="1"/>
    <col min="16130" max="16130" width="46" style="41" bestFit="1" customWidth="1"/>
    <col min="16131" max="16131" width="12.7109375" style="41" customWidth="1"/>
    <col min="16132" max="16132" width="12.5703125" style="41" customWidth="1"/>
    <col min="16133" max="16384" width="9.140625" style="41"/>
  </cols>
  <sheetData>
    <row r="2" spans="1:5">
      <c r="A2" s="27" t="s">
        <v>856</v>
      </c>
    </row>
    <row r="3" spans="1:5" ht="22.5">
      <c r="A3" s="71" t="s">
        <v>344</v>
      </c>
      <c r="B3" s="72" t="s">
        <v>758</v>
      </c>
      <c r="C3" s="100" t="s">
        <v>759</v>
      </c>
      <c r="D3" s="101" t="s">
        <v>772</v>
      </c>
    </row>
    <row r="4" spans="1:5">
      <c r="A4" s="27"/>
      <c r="B4" s="27"/>
      <c r="C4" s="28"/>
      <c r="D4" s="43"/>
    </row>
    <row r="5" spans="1:5">
      <c r="A5" s="42" t="s">
        <v>64</v>
      </c>
      <c r="B5" s="27" t="s">
        <v>850</v>
      </c>
      <c r="C5" s="44">
        <v>49</v>
      </c>
      <c r="D5" s="45">
        <v>30.87</v>
      </c>
      <c r="E5" s="45"/>
    </row>
    <row r="6" spans="1:5">
      <c r="A6" s="42" t="s">
        <v>65</v>
      </c>
      <c r="B6" s="27" t="s">
        <v>851</v>
      </c>
      <c r="C6" s="44">
        <v>89</v>
      </c>
      <c r="D6" s="45">
        <v>56.07</v>
      </c>
    </row>
    <row r="7" spans="1:5">
      <c r="A7" s="42" t="s">
        <v>66</v>
      </c>
      <c r="B7" s="27" t="s">
        <v>852</v>
      </c>
      <c r="C7" s="44">
        <v>169</v>
      </c>
      <c r="D7" s="45">
        <v>106.47</v>
      </c>
    </row>
    <row r="8" spans="1:5">
      <c r="A8" s="42" t="s">
        <v>67</v>
      </c>
      <c r="B8" s="27" t="s">
        <v>853</v>
      </c>
      <c r="C8" s="44">
        <v>319</v>
      </c>
      <c r="D8" s="45">
        <v>200.97</v>
      </c>
    </row>
    <row r="9" spans="1:5">
      <c r="A9" s="42" t="s">
        <v>68</v>
      </c>
      <c r="B9" s="27" t="s">
        <v>854</v>
      </c>
      <c r="C9" s="44">
        <v>559</v>
      </c>
      <c r="D9" s="45">
        <v>352.17</v>
      </c>
    </row>
    <row r="10" spans="1:5">
      <c r="A10" s="42" t="s">
        <v>69</v>
      </c>
      <c r="B10" s="27" t="s">
        <v>855</v>
      </c>
      <c r="C10" s="44">
        <v>979</v>
      </c>
      <c r="D10" s="45">
        <v>616.77</v>
      </c>
    </row>
    <row r="11" spans="1:5">
      <c r="D11" s="45"/>
    </row>
    <row r="12" spans="1:5">
      <c r="A12" s="27" t="s">
        <v>857</v>
      </c>
    </row>
    <row r="13" spans="1:5" ht="22.5">
      <c r="A13" s="71" t="s">
        <v>344</v>
      </c>
      <c r="B13" s="72" t="s">
        <v>758</v>
      </c>
      <c r="C13" s="100" t="s">
        <v>759</v>
      </c>
      <c r="D13" s="101" t="s">
        <v>772</v>
      </c>
    </row>
    <row r="14" spans="1:5">
      <c r="A14" s="27"/>
      <c r="B14" s="27"/>
      <c r="C14" s="28"/>
      <c r="D14" s="43"/>
    </row>
    <row r="15" spans="1:5">
      <c r="A15" s="42" t="s">
        <v>70</v>
      </c>
      <c r="B15" s="27" t="s">
        <v>850</v>
      </c>
      <c r="C15" s="44">
        <v>39</v>
      </c>
      <c r="D15" s="45">
        <v>24.57</v>
      </c>
    </row>
    <row r="16" spans="1:5">
      <c r="A16" s="42" t="s">
        <v>71</v>
      </c>
      <c r="B16" s="27" t="s">
        <v>851</v>
      </c>
      <c r="C16" s="44">
        <v>69</v>
      </c>
      <c r="D16" s="45">
        <v>43.47</v>
      </c>
    </row>
    <row r="17" spans="1:4">
      <c r="A17" s="42" t="s">
        <v>72</v>
      </c>
      <c r="B17" s="27" t="s">
        <v>852</v>
      </c>
      <c r="C17" s="44">
        <v>139</v>
      </c>
      <c r="D17" s="45">
        <v>87.57</v>
      </c>
    </row>
    <row r="18" spans="1:4">
      <c r="A18" s="42" t="s">
        <v>73</v>
      </c>
      <c r="B18" s="27" t="s">
        <v>853</v>
      </c>
      <c r="C18" s="44">
        <v>249</v>
      </c>
      <c r="D18" s="45">
        <v>156.87</v>
      </c>
    </row>
    <row r="19" spans="1:4">
      <c r="A19" s="42" t="s">
        <v>74</v>
      </c>
      <c r="B19" s="27" t="s">
        <v>854</v>
      </c>
      <c r="C19" s="44">
        <v>449</v>
      </c>
      <c r="D19" s="45">
        <v>282.87</v>
      </c>
    </row>
    <row r="20" spans="1:4">
      <c r="A20" s="42" t="s">
        <v>75</v>
      </c>
      <c r="B20" s="27" t="s">
        <v>855</v>
      </c>
      <c r="C20" s="44">
        <v>779</v>
      </c>
      <c r="D20" s="45">
        <v>490.77</v>
      </c>
    </row>
    <row r="21" spans="1:4">
      <c r="D21" s="45"/>
    </row>
    <row r="22" spans="1:4">
      <c r="A22" s="27" t="s">
        <v>858</v>
      </c>
      <c r="D22" s="45"/>
    </row>
    <row r="23" spans="1:4" ht="22.5">
      <c r="A23" s="71" t="s">
        <v>344</v>
      </c>
      <c r="B23" s="72" t="s">
        <v>758</v>
      </c>
      <c r="C23" s="100" t="s">
        <v>759</v>
      </c>
      <c r="D23" s="101" t="s">
        <v>772</v>
      </c>
    </row>
    <row r="24" spans="1:4">
      <c r="A24" s="46"/>
      <c r="C24" s="44"/>
      <c r="D24" s="45"/>
    </row>
    <row r="25" spans="1:4">
      <c r="A25" s="47" t="s">
        <v>76</v>
      </c>
      <c r="B25" s="41" t="s">
        <v>859</v>
      </c>
      <c r="C25" s="44">
        <v>9</v>
      </c>
      <c r="D25" s="45">
        <v>5.67</v>
      </c>
    </row>
    <row r="26" spans="1:4">
      <c r="A26" s="47" t="s">
        <v>77</v>
      </c>
      <c r="B26" s="41" t="s">
        <v>860</v>
      </c>
      <c r="C26" s="44">
        <v>29</v>
      </c>
      <c r="D26" s="45">
        <v>18.27</v>
      </c>
    </row>
    <row r="27" spans="1:4">
      <c r="A27" s="47" t="s">
        <v>78</v>
      </c>
      <c r="B27" s="41" t="s">
        <v>861</v>
      </c>
      <c r="C27" s="44">
        <v>49</v>
      </c>
      <c r="D27" s="45">
        <v>30.87</v>
      </c>
    </row>
    <row r="28" spans="1:4">
      <c r="A28" s="47" t="s">
        <v>79</v>
      </c>
      <c r="B28" s="41" t="s">
        <v>862</v>
      </c>
      <c r="C28" s="44">
        <v>99</v>
      </c>
      <c r="D28" s="45">
        <v>62.37</v>
      </c>
    </row>
    <row r="29" spans="1:4">
      <c r="A29" s="47" t="s">
        <v>80</v>
      </c>
      <c r="B29" s="41" t="s">
        <v>863</v>
      </c>
      <c r="C29" s="44">
        <v>169</v>
      </c>
      <c r="D29" s="45">
        <v>106.47</v>
      </c>
    </row>
    <row r="30" spans="1:4">
      <c r="A30" s="47" t="s">
        <v>81</v>
      </c>
      <c r="B30" s="41" t="s">
        <v>864</v>
      </c>
      <c r="C30" s="44">
        <v>289</v>
      </c>
      <c r="D30" s="45">
        <v>182.07</v>
      </c>
    </row>
    <row r="31" spans="1:4">
      <c r="A31" s="47"/>
      <c r="C31" s="44"/>
      <c r="D31" s="45"/>
    </row>
    <row r="32" spans="1:4">
      <c r="A32" s="27" t="s">
        <v>896</v>
      </c>
      <c r="D32" s="45"/>
    </row>
    <row r="33" spans="1:6" ht="22.5">
      <c r="A33" s="71" t="s">
        <v>344</v>
      </c>
      <c r="B33" s="72" t="s">
        <v>758</v>
      </c>
      <c r="C33" s="100" t="s">
        <v>759</v>
      </c>
      <c r="D33" s="101" t="s">
        <v>772</v>
      </c>
    </row>
    <row r="34" spans="1:6">
      <c r="A34" s="46"/>
      <c r="C34" s="44"/>
      <c r="D34" s="45"/>
    </row>
    <row r="35" spans="1:6">
      <c r="A35" s="47" t="s">
        <v>82</v>
      </c>
      <c r="B35" s="41" t="s">
        <v>865</v>
      </c>
      <c r="C35" s="44">
        <v>40</v>
      </c>
      <c r="D35" s="45">
        <v>25.2</v>
      </c>
      <c r="F35" s="44"/>
    </row>
    <row r="36" spans="1:6">
      <c r="A36" s="47" t="s">
        <v>83</v>
      </c>
      <c r="B36" s="41" t="s">
        <v>866</v>
      </c>
      <c r="C36" s="44">
        <v>120</v>
      </c>
      <c r="D36" s="45">
        <v>75.599999999999994</v>
      </c>
      <c r="F36" s="44"/>
    </row>
    <row r="37" spans="1:6">
      <c r="A37" s="47" t="s">
        <v>84</v>
      </c>
      <c r="B37" s="41" t="s">
        <v>867</v>
      </c>
      <c r="C37" s="44">
        <v>270</v>
      </c>
      <c r="D37" s="45">
        <v>170.1</v>
      </c>
      <c r="F37" s="44"/>
    </row>
    <row r="38" spans="1:6">
      <c r="A38" s="47" t="s">
        <v>85</v>
      </c>
      <c r="B38" s="41" t="s">
        <v>868</v>
      </c>
      <c r="C38" s="44">
        <v>510</v>
      </c>
      <c r="D38" s="45">
        <v>321.3</v>
      </c>
      <c r="F38" s="44"/>
    </row>
    <row r="39" spans="1:6">
      <c r="A39" s="47" t="s">
        <v>86</v>
      </c>
      <c r="B39" s="41" t="s">
        <v>869</v>
      </c>
      <c r="C39" s="44">
        <v>930</v>
      </c>
      <c r="D39" s="45">
        <v>585.9</v>
      </c>
      <c r="F39" s="44"/>
    </row>
    <row r="40" spans="1:6">
      <c r="A40" s="47"/>
      <c r="C40" s="44"/>
      <c r="D40" s="45"/>
    </row>
    <row r="41" spans="1:6">
      <c r="A41" s="47" t="s">
        <v>87</v>
      </c>
      <c r="B41" s="41" t="s">
        <v>870</v>
      </c>
      <c r="C41" s="44">
        <v>80</v>
      </c>
      <c r="D41" s="45">
        <v>50.4</v>
      </c>
    </row>
    <row r="42" spans="1:6">
      <c r="A42" s="47" t="s">
        <v>88</v>
      </c>
      <c r="B42" s="41" t="s">
        <v>871</v>
      </c>
      <c r="C42" s="44">
        <v>230</v>
      </c>
      <c r="D42" s="45">
        <v>144.9</v>
      </c>
    </row>
    <row r="43" spans="1:6">
      <c r="A43" s="47" t="s">
        <v>89</v>
      </c>
      <c r="B43" s="41" t="s">
        <v>872</v>
      </c>
      <c r="C43" s="44">
        <v>470</v>
      </c>
      <c r="D43" s="45">
        <v>296.10000000000002</v>
      </c>
    </row>
    <row r="44" spans="1:6">
      <c r="A44" s="47" t="s">
        <v>90</v>
      </c>
      <c r="B44" s="41" t="s">
        <v>873</v>
      </c>
      <c r="C44" s="44">
        <v>890</v>
      </c>
      <c r="D44" s="45">
        <v>560.70000000000005</v>
      </c>
    </row>
    <row r="45" spans="1:6">
      <c r="A45" s="47"/>
      <c r="C45" s="44"/>
      <c r="D45" s="45"/>
    </row>
    <row r="46" spans="1:6">
      <c r="A46" s="47" t="s">
        <v>91</v>
      </c>
      <c r="B46" s="41" t="s">
        <v>874</v>
      </c>
      <c r="C46" s="44">
        <v>150</v>
      </c>
      <c r="D46" s="45">
        <v>94.5</v>
      </c>
    </row>
    <row r="47" spans="1:6">
      <c r="A47" s="47" t="s">
        <v>92</v>
      </c>
      <c r="B47" s="41" t="s">
        <v>875</v>
      </c>
      <c r="C47" s="44">
        <v>390</v>
      </c>
      <c r="D47" s="45">
        <v>245.7</v>
      </c>
    </row>
    <row r="48" spans="1:6">
      <c r="A48" s="47" t="s">
        <v>93</v>
      </c>
      <c r="B48" s="41" t="s">
        <v>876</v>
      </c>
      <c r="C48" s="44">
        <v>810</v>
      </c>
      <c r="D48" s="45">
        <v>510.3</v>
      </c>
    </row>
    <row r="49" spans="1:4">
      <c r="A49" s="47"/>
      <c r="C49" s="44"/>
      <c r="D49" s="45"/>
    </row>
    <row r="50" spans="1:4">
      <c r="A50" s="47" t="s">
        <v>94</v>
      </c>
      <c r="B50" s="41" t="s">
        <v>877</v>
      </c>
      <c r="C50" s="44">
        <v>240</v>
      </c>
      <c r="D50" s="45">
        <v>151.19999999999999</v>
      </c>
    </row>
    <row r="51" spans="1:4">
      <c r="A51" s="47" t="s">
        <v>95</v>
      </c>
      <c r="B51" s="41" t="s">
        <v>878</v>
      </c>
      <c r="C51" s="44">
        <v>660</v>
      </c>
      <c r="D51" s="45">
        <v>415.8</v>
      </c>
    </row>
    <row r="52" spans="1:4">
      <c r="A52" s="47"/>
      <c r="C52" s="44"/>
      <c r="D52" s="45"/>
    </row>
    <row r="53" spans="1:4">
      <c r="A53" s="47" t="s">
        <v>96</v>
      </c>
      <c r="B53" s="41" t="s">
        <v>879</v>
      </c>
      <c r="C53" s="44">
        <v>420</v>
      </c>
      <c r="D53" s="45">
        <v>264.60000000000002</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8"/>
  <dimension ref="A2:F53"/>
  <sheetViews>
    <sheetView zoomScaleNormal="100" workbookViewId="0">
      <selection activeCell="A9" sqref="A9"/>
    </sheetView>
  </sheetViews>
  <sheetFormatPr defaultRowHeight="11.25"/>
  <cols>
    <col min="1" max="1" width="21.5703125" style="41" customWidth="1"/>
    <col min="2" max="2" width="46" style="41" bestFit="1" customWidth="1"/>
    <col min="3" max="3" width="12.7109375" style="41" customWidth="1"/>
    <col min="4" max="4" width="12.5703125" style="41" customWidth="1"/>
    <col min="5" max="256" width="9.140625" style="41"/>
    <col min="257" max="257" width="21.5703125" style="41" customWidth="1"/>
    <col min="258" max="258" width="46" style="41" bestFit="1" customWidth="1"/>
    <col min="259" max="259" width="12.7109375" style="41" customWidth="1"/>
    <col min="260" max="260" width="12.5703125" style="41" customWidth="1"/>
    <col min="261" max="512" width="9.140625" style="41"/>
    <col min="513" max="513" width="21.5703125" style="41" customWidth="1"/>
    <col min="514" max="514" width="46" style="41" bestFit="1" customWidth="1"/>
    <col min="515" max="515" width="12.7109375" style="41" customWidth="1"/>
    <col min="516" max="516" width="12.5703125" style="41" customWidth="1"/>
    <col min="517" max="768" width="9.140625" style="41"/>
    <col min="769" max="769" width="21.5703125" style="41" customWidth="1"/>
    <col min="770" max="770" width="46" style="41" bestFit="1" customWidth="1"/>
    <col min="771" max="771" width="12.7109375" style="41" customWidth="1"/>
    <col min="772" max="772" width="12.5703125" style="41" customWidth="1"/>
    <col min="773" max="1024" width="9.140625" style="41"/>
    <col min="1025" max="1025" width="21.5703125" style="41" customWidth="1"/>
    <col min="1026" max="1026" width="46" style="41" bestFit="1" customWidth="1"/>
    <col min="1027" max="1027" width="12.7109375" style="41" customWidth="1"/>
    <col min="1028" max="1028" width="12.5703125" style="41" customWidth="1"/>
    <col min="1029" max="1280" width="9.140625" style="41"/>
    <col min="1281" max="1281" width="21.5703125" style="41" customWidth="1"/>
    <col min="1282" max="1282" width="46" style="41" bestFit="1" customWidth="1"/>
    <col min="1283" max="1283" width="12.7109375" style="41" customWidth="1"/>
    <col min="1284" max="1284" width="12.5703125" style="41" customWidth="1"/>
    <col min="1285" max="1536" width="9.140625" style="41"/>
    <col min="1537" max="1537" width="21.5703125" style="41" customWidth="1"/>
    <col min="1538" max="1538" width="46" style="41" bestFit="1" customWidth="1"/>
    <col min="1539" max="1539" width="12.7109375" style="41" customWidth="1"/>
    <col min="1540" max="1540" width="12.5703125" style="41" customWidth="1"/>
    <col min="1541" max="1792" width="9.140625" style="41"/>
    <col min="1793" max="1793" width="21.5703125" style="41" customWidth="1"/>
    <col min="1794" max="1794" width="46" style="41" bestFit="1" customWidth="1"/>
    <col min="1795" max="1795" width="12.7109375" style="41" customWidth="1"/>
    <col min="1796" max="1796" width="12.5703125" style="41" customWidth="1"/>
    <col min="1797" max="2048" width="9.140625" style="41"/>
    <col min="2049" max="2049" width="21.5703125" style="41" customWidth="1"/>
    <col min="2050" max="2050" width="46" style="41" bestFit="1" customWidth="1"/>
    <col min="2051" max="2051" width="12.7109375" style="41" customWidth="1"/>
    <col min="2052" max="2052" width="12.5703125" style="41" customWidth="1"/>
    <col min="2053" max="2304" width="9.140625" style="41"/>
    <col min="2305" max="2305" width="21.5703125" style="41" customWidth="1"/>
    <col min="2306" max="2306" width="46" style="41" bestFit="1" customWidth="1"/>
    <col min="2307" max="2307" width="12.7109375" style="41" customWidth="1"/>
    <col min="2308" max="2308" width="12.5703125" style="41" customWidth="1"/>
    <col min="2309" max="2560" width="9.140625" style="41"/>
    <col min="2561" max="2561" width="21.5703125" style="41" customWidth="1"/>
    <col min="2562" max="2562" width="46" style="41" bestFit="1" customWidth="1"/>
    <col min="2563" max="2563" width="12.7109375" style="41" customWidth="1"/>
    <col min="2564" max="2564" width="12.5703125" style="41" customWidth="1"/>
    <col min="2565" max="2816" width="9.140625" style="41"/>
    <col min="2817" max="2817" width="21.5703125" style="41" customWidth="1"/>
    <col min="2818" max="2818" width="46" style="41" bestFit="1" customWidth="1"/>
    <col min="2819" max="2819" width="12.7109375" style="41" customWidth="1"/>
    <col min="2820" max="2820" width="12.5703125" style="41" customWidth="1"/>
    <col min="2821" max="3072" width="9.140625" style="41"/>
    <col min="3073" max="3073" width="21.5703125" style="41" customWidth="1"/>
    <col min="3074" max="3074" width="46" style="41" bestFit="1" customWidth="1"/>
    <col min="3075" max="3075" width="12.7109375" style="41" customWidth="1"/>
    <col min="3076" max="3076" width="12.5703125" style="41" customWidth="1"/>
    <col min="3077" max="3328" width="9.140625" style="41"/>
    <col min="3329" max="3329" width="21.5703125" style="41" customWidth="1"/>
    <col min="3330" max="3330" width="46" style="41" bestFit="1" customWidth="1"/>
    <col min="3331" max="3331" width="12.7109375" style="41" customWidth="1"/>
    <col min="3332" max="3332" width="12.5703125" style="41" customWidth="1"/>
    <col min="3333" max="3584" width="9.140625" style="41"/>
    <col min="3585" max="3585" width="21.5703125" style="41" customWidth="1"/>
    <col min="3586" max="3586" width="46" style="41" bestFit="1" customWidth="1"/>
    <col min="3587" max="3587" width="12.7109375" style="41" customWidth="1"/>
    <col min="3588" max="3588" width="12.5703125" style="41" customWidth="1"/>
    <col min="3589" max="3840" width="9.140625" style="41"/>
    <col min="3841" max="3841" width="21.5703125" style="41" customWidth="1"/>
    <col min="3842" max="3842" width="46" style="41" bestFit="1" customWidth="1"/>
    <col min="3843" max="3843" width="12.7109375" style="41" customWidth="1"/>
    <col min="3844" max="3844" width="12.5703125" style="41" customWidth="1"/>
    <col min="3845" max="4096" width="9.140625" style="41"/>
    <col min="4097" max="4097" width="21.5703125" style="41" customWidth="1"/>
    <col min="4098" max="4098" width="46" style="41" bestFit="1" customWidth="1"/>
    <col min="4099" max="4099" width="12.7109375" style="41" customWidth="1"/>
    <col min="4100" max="4100" width="12.5703125" style="41" customWidth="1"/>
    <col min="4101" max="4352" width="9.140625" style="41"/>
    <col min="4353" max="4353" width="21.5703125" style="41" customWidth="1"/>
    <col min="4354" max="4354" width="46" style="41" bestFit="1" customWidth="1"/>
    <col min="4355" max="4355" width="12.7109375" style="41" customWidth="1"/>
    <col min="4356" max="4356" width="12.5703125" style="41" customWidth="1"/>
    <col min="4357" max="4608" width="9.140625" style="41"/>
    <col min="4609" max="4609" width="21.5703125" style="41" customWidth="1"/>
    <col min="4610" max="4610" width="46" style="41" bestFit="1" customWidth="1"/>
    <col min="4611" max="4611" width="12.7109375" style="41" customWidth="1"/>
    <col min="4612" max="4612" width="12.5703125" style="41" customWidth="1"/>
    <col min="4613" max="4864" width="9.140625" style="41"/>
    <col min="4865" max="4865" width="21.5703125" style="41" customWidth="1"/>
    <col min="4866" max="4866" width="46" style="41" bestFit="1" customWidth="1"/>
    <col min="4867" max="4867" width="12.7109375" style="41" customWidth="1"/>
    <col min="4868" max="4868" width="12.5703125" style="41" customWidth="1"/>
    <col min="4869" max="5120" width="9.140625" style="41"/>
    <col min="5121" max="5121" width="21.5703125" style="41" customWidth="1"/>
    <col min="5122" max="5122" width="46" style="41" bestFit="1" customWidth="1"/>
    <col min="5123" max="5123" width="12.7109375" style="41" customWidth="1"/>
    <col min="5124" max="5124" width="12.5703125" style="41" customWidth="1"/>
    <col min="5125" max="5376" width="9.140625" style="41"/>
    <col min="5377" max="5377" width="21.5703125" style="41" customWidth="1"/>
    <col min="5378" max="5378" width="46" style="41" bestFit="1" customWidth="1"/>
    <col min="5379" max="5379" width="12.7109375" style="41" customWidth="1"/>
    <col min="5380" max="5380" width="12.5703125" style="41" customWidth="1"/>
    <col min="5381" max="5632" width="9.140625" style="41"/>
    <col min="5633" max="5633" width="21.5703125" style="41" customWidth="1"/>
    <col min="5634" max="5634" width="46" style="41" bestFit="1" customWidth="1"/>
    <col min="5635" max="5635" width="12.7109375" style="41" customWidth="1"/>
    <col min="5636" max="5636" width="12.5703125" style="41" customWidth="1"/>
    <col min="5637" max="5888" width="9.140625" style="41"/>
    <col min="5889" max="5889" width="21.5703125" style="41" customWidth="1"/>
    <col min="5890" max="5890" width="46" style="41" bestFit="1" customWidth="1"/>
    <col min="5891" max="5891" width="12.7109375" style="41" customWidth="1"/>
    <col min="5892" max="5892" width="12.5703125" style="41" customWidth="1"/>
    <col min="5893" max="6144" width="9.140625" style="41"/>
    <col min="6145" max="6145" width="21.5703125" style="41" customWidth="1"/>
    <col min="6146" max="6146" width="46" style="41" bestFit="1" customWidth="1"/>
    <col min="6147" max="6147" width="12.7109375" style="41" customWidth="1"/>
    <col min="6148" max="6148" width="12.5703125" style="41" customWidth="1"/>
    <col min="6149" max="6400" width="9.140625" style="41"/>
    <col min="6401" max="6401" width="21.5703125" style="41" customWidth="1"/>
    <col min="6402" max="6402" width="46" style="41" bestFit="1" customWidth="1"/>
    <col min="6403" max="6403" width="12.7109375" style="41" customWidth="1"/>
    <col min="6404" max="6404" width="12.5703125" style="41" customWidth="1"/>
    <col min="6405" max="6656" width="9.140625" style="41"/>
    <col min="6657" max="6657" width="21.5703125" style="41" customWidth="1"/>
    <col min="6658" max="6658" width="46" style="41" bestFit="1" customWidth="1"/>
    <col min="6659" max="6659" width="12.7109375" style="41" customWidth="1"/>
    <col min="6660" max="6660" width="12.5703125" style="41" customWidth="1"/>
    <col min="6661" max="6912" width="9.140625" style="41"/>
    <col min="6913" max="6913" width="21.5703125" style="41" customWidth="1"/>
    <col min="6914" max="6914" width="46" style="41" bestFit="1" customWidth="1"/>
    <col min="6915" max="6915" width="12.7109375" style="41" customWidth="1"/>
    <col min="6916" max="6916" width="12.5703125" style="41" customWidth="1"/>
    <col min="6917" max="7168" width="9.140625" style="41"/>
    <col min="7169" max="7169" width="21.5703125" style="41" customWidth="1"/>
    <col min="7170" max="7170" width="46" style="41" bestFit="1" customWidth="1"/>
    <col min="7171" max="7171" width="12.7109375" style="41" customWidth="1"/>
    <col min="7172" max="7172" width="12.5703125" style="41" customWidth="1"/>
    <col min="7173" max="7424" width="9.140625" style="41"/>
    <col min="7425" max="7425" width="21.5703125" style="41" customWidth="1"/>
    <col min="7426" max="7426" width="46" style="41" bestFit="1" customWidth="1"/>
    <col min="7427" max="7427" width="12.7109375" style="41" customWidth="1"/>
    <col min="7428" max="7428" width="12.5703125" style="41" customWidth="1"/>
    <col min="7429" max="7680" width="9.140625" style="41"/>
    <col min="7681" max="7681" width="21.5703125" style="41" customWidth="1"/>
    <col min="7682" max="7682" width="46" style="41" bestFit="1" customWidth="1"/>
    <col min="7683" max="7683" width="12.7109375" style="41" customWidth="1"/>
    <col min="7684" max="7684" width="12.5703125" style="41" customWidth="1"/>
    <col min="7685" max="7936" width="9.140625" style="41"/>
    <col min="7937" max="7937" width="21.5703125" style="41" customWidth="1"/>
    <col min="7938" max="7938" width="46" style="41" bestFit="1" customWidth="1"/>
    <col min="7939" max="7939" width="12.7109375" style="41" customWidth="1"/>
    <col min="7940" max="7940" width="12.5703125" style="41" customWidth="1"/>
    <col min="7941" max="8192" width="9.140625" style="41"/>
    <col min="8193" max="8193" width="21.5703125" style="41" customWidth="1"/>
    <col min="8194" max="8194" width="46" style="41" bestFit="1" customWidth="1"/>
    <col min="8195" max="8195" width="12.7109375" style="41" customWidth="1"/>
    <col min="8196" max="8196" width="12.5703125" style="41" customWidth="1"/>
    <col min="8197" max="8448" width="9.140625" style="41"/>
    <col min="8449" max="8449" width="21.5703125" style="41" customWidth="1"/>
    <col min="8450" max="8450" width="46" style="41" bestFit="1" customWidth="1"/>
    <col min="8451" max="8451" width="12.7109375" style="41" customWidth="1"/>
    <col min="8452" max="8452" width="12.5703125" style="41" customWidth="1"/>
    <col min="8453" max="8704" width="9.140625" style="41"/>
    <col min="8705" max="8705" width="21.5703125" style="41" customWidth="1"/>
    <col min="8706" max="8706" width="46" style="41" bestFit="1" customWidth="1"/>
    <col min="8707" max="8707" width="12.7109375" style="41" customWidth="1"/>
    <col min="8708" max="8708" width="12.5703125" style="41" customWidth="1"/>
    <col min="8709" max="8960" width="9.140625" style="41"/>
    <col min="8961" max="8961" width="21.5703125" style="41" customWidth="1"/>
    <col min="8962" max="8962" width="46" style="41" bestFit="1" customWidth="1"/>
    <col min="8963" max="8963" width="12.7109375" style="41" customWidth="1"/>
    <col min="8964" max="8964" width="12.5703125" style="41" customWidth="1"/>
    <col min="8965" max="9216" width="9.140625" style="41"/>
    <col min="9217" max="9217" width="21.5703125" style="41" customWidth="1"/>
    <col min="9218" max="9218" width="46" style="41" bestFit="1" customWidth="1"/>
    <col min="9219" max="9219" width="12.7109375" style="41" customWidth="1"/>
    <col min="9220" max="9220" width="12.5703125" style="41" customWidth="1"/>
    <col min="9221" max="9472" width="9.140625" style="41"/>
    <col min="9473" max="9473" width="21.5703125" style="41" customWidth="1"/>
    <col min="9474" max="9474" width="46" style="41" bestFit="1" customWidth="1"/>
    <col min="9475" max="9475" width="12.7109375" style="41" customWidth="1"/>
    <col min="9476" max="9476" width="12.5703125" style="41" customWidth="1"/>
    <col min="9477" max="9728" width="9.140625" style="41"/>
    <col min="9729" max="9729" width="21.5703125" style="41" customWidth="1"/>
    <col min="9730" max="9730" width="46" style="41" bestFit="1" customWidth="1"/>
    <col min="9731" max="9731" width="12.7109375" style="41" customWidth="1"/>
    <col min="9732" max="9732" width="12.5703125" style="41" customWidth="1"/>
    <col min="9733" max="9984" width="9.140625" style="41"/>
    <col min="9985" max="9985" width="21.5703125" style="41" customWidth="1"/>
    <col min="9986" max="9986" width="46" style="41" bestFit="1" customWidth="1"/>
    <col min="9987" max="9987" width="12.7109375" style="41" customWidth="1"/>
    <col min="9988" max="9988" width="12.5703125" style="41" customWidth="1"/>
    <col min="9989" max="10240" width="9.140625" style="41"/>
    <col min="10241" max="10241" width="21.5703125" style="41" customWidth="1"/>
    <col min="10242" max="10242" width="46" style="41" bestFit="1" customWidth="1"/>
    <col min="10243" max="10243" width="12.7109375" style="41" customWidth="1"/>
    <col min="10244" max="10244" width="12.5703125" style="41" customWidth="1"/>
    <col min="10245" max="10496" width="9.140625" style="41"/>
    <col min="10497" max="10497" width="21.5703125" style="41" customWidth="1"/>
    <col min="10498" max="10498" width="46" style="41" bestFit="1" customWidth="1"/>
    <col min="10499" max="10499" width="12.7109375" style="41" customWidth="1"/>
    <col min="10500" max="10500" width="12.5703125" style="41" customWidth="1"/>
    <col min="10501" max="10752" width="9.140625" style="41"/>
    <col min="10753" max="10753" width="21.5703125" style="41" customWidth="1"/>
    <col min="10754" max="10754" width="46" style="41" bestFit="1" customWidth="1"/>
    <col min="10755" max="10755" width="12.7109375" style="41" customWidth="1"/>
    <col min="10756" max="10756" width="12.5703125" style="41" customWidth="1"/>
    <col min="10757" max="11008" width="9.140625" style="41"/>
    <col min="11009" max="11009" width="21.5703125" style="41" customWidth="1"/>
    <col min="11010" max="11010" width="46" style="41" bestFit="1" customWidth="1"/>
    <col min="11011" max="11011" width="12.7109375" style="41" customWidth="1"/>
    <col min="11012" max="11012" width="12.5703125" style="41" customWidth="1"/>
    <col min="11013" max="11264" width="9.140625" style="41"/>
    <col min="11265" max="11265" width="21.5703125" style="41" customWidth="1"/>
    <col min="11266" max="11266" width="46" style="41" bestFit="1" customWidth="1"/>
    <col min="11267" max="11267" width="12.7109375" style="41" customWidth="1"/>
    <col min="11268" max="11268" width="12.5703125" style="41" customWidth="1"/>
    <col min="11269" max="11520" width="9.140625" style="41"/>
    <col min="11521" max="11521" width="21.5703125" style="41" customWidth="1"/>
    <col min="11522" max="11522" width="46" style="41" bestFit="1" customWidth="1"/>
    <col min="11523" max="11523" width="12.7109375" style="41" customWidth="1"/>
    <col min="11524" max="11524" width="12.5703125" style="41" customWidth="1"/>
    <col min="11525" max="11776" width="9.140625" style="41"/>
    <col min="11777" max="11777" width="21.5703125" style="41" customWidth="1"/>
    <col min="11778" max="11778" width="46" style="41" bestFit="1" customWidth="1"/>
    <col min="11779" max="11779" width="12.7109375" style="41" customWidth="1"/>
    <col min="11780" max="11780" width="12.5703125" style="41" customWidth="1"/>
    <col min="11781" max="12032" width="9.140625" style="41"/>
    <col min="12033" max="12033" width="21.5703125" style="41" customWidth="1"/>
    <col min="12034" max="12034" width="46" style="41" bestFit="1" customWidth="1"/>
    <col min="12035" max="12035" width="12.7109375" style="41" customWidth="1"/>
    <col min="12036" max="12036" width="12.5703125" style="41" customWidth="1"/>
    <col min="12037" max="12288" width="9.140625" style="41"/>
    <col min="12289" max="12289" width="21.5703125" style="41" customWidth="1"/>
    <col min="12290" max="12290" width="46" style="41" bestFit="1" customWidth="1"/>
    <col min="12291" max="12291" width="12.7109375" style="41" customWidth="1"/>
    <col min="12292" max="12292" width="12.5703125" style="41" customWidth="1"/>
    <col min="12293" max="12544" width="9.140625" style="41"/>
    <col min="12545" max="12545" width="21.5703125" style="41" customWidth="1"/>
    <col min="12546" max="12546" width="46" style="41" bestFit="1" customWidth="1"/>
    <col min="12547" max="12547" width="12.7109375" style="41" customWidth="1"/>
    <col min="12548" max="12548" width="12.5703125" style="41" customWidth="1"/>
    <col min="12549" max="12800" width="9.140625" style="41"/>
    <col min="12801" max="12801" width="21.5703125" style="41" customWidth="1"/>
    <col min="12802" max="12802" width="46" style="41" bestFit="1" customWidth="1"/>
    <col min="12803" max="12803" width="12.7109375" style="41" customWidth="1"/>
    <col min="12804" max="12804" width="12.5703125" style="41" customWidth="1"/>
    <col min="12805" max="13056" width="9.140625" style="41"/>
    <col min="13057" max="13057" width="21.5703125" style="41" customWidth="1"/>
    <col min="13058" max="13058" width="46" style="41" bestFit="1" customWidth="1"/>
    <col min="13059" max="13059" width="12.7109375" style="41" customWidth="1"/>
    <col min="13060" max="13060" width="12.5703125" style="41" customWidth="1"/>
    <col min="13061" max="13312" width="9.140625" style="41"/>
    <col min="13313" max="13313" width="21.5703125" style="41" customWidth="1"/>
    <col min="13314" max="13314" width="46" style="41" bestFit="1" customWidth="1"/>
    <col min="13315" max="13315" width="12.7109375" style="41" customWidth="1"/>
    <col min="13316" max="13316" width="12.5703125" style="41" customWidth="1"/>
    <col min="13317" max="13568" width="9.140625" style="41"/>
    <col min="13569" max="13569" width="21.5703125" style="41" customWidth="1"/>
    <col min="13570" max="13570" width="46" style="41" bestFit="1" customWidth="1"/>
    <col min="13571" max="13571" width="12.7109375" style="41" customWidth="1"/>
    <col min="13572" max="13572" width="12.5703125" style="41" customWidth="1"/>
    <col min="13573" max="13824" width="9.140625" style="41"/>
    <col min="13825" max="13825" width="21.5703125" style="41" customWidth="1"/>
    <col min="13826" max="13826" width="46" style="41" bestFit="1" customWidth="1"/>
    <col min="13827" max="13827" width="12.7109375" style="41" customWidth="1"/>
    <col min="13828" max="13828" width="12.5703125" style="41" customWidth="1"/>
    <col min="13829" max="14080" width="9.140625" style="41"/>
    <col min="14081" max="14081" width="21.5703125" style="41" customWidth="1"/>
    <col min="14082" max="14082" width="46" style="41" bestFit="1" customWidth="1"/>
    <col min="14083" max="14083" width="12.7109375" style="41" customWidth="1"/>
    <col min="14084" max="14084" width="12.5703125" style="41" customWidth="1"/>
    <col min="14085" max="14336" width="9.140625" style="41"/>
    <col min="14337" max="14337" width="21.5703125" style="41" customWidth="1"/>
    <col min="14338" max="14338" width="46" style="41" bestFit="1" customWidth="1"/>
    <col min="14339" max="14339" width="12.7109375" style="41" customWidth="1"/>
    <col min="14340" max="14340" width="12.5703125" style="41" customWidth="1"/>
    <col min="14341" max="14592" width="9.140625" style="41"/>
    <col min="14593" max="14593" width="21.5703125" style="41" customWidth="1"/>
    <col min="14594" max="14594" width="46" style="41" bestFit="1" customWidth="1"/>
    <col min="14595" max="14595" width="12.7109375" style="41" customWidth="1"/>
    <col min="14596" max="14596" width="12.5703125" style="41" customWidth="1"/>
    <col min="14597" max="14848" width="9.140625" style="41"/>
    <col min="14849" max="14849" width="21.5703125" style="41" customWidth="1"/>
    <col min="14850" max="14850" width="46" style="41" bestFit="1" customWidth="1"/>
    <col min="14851" max="14851" width="12.7109375" style="41" customWidth="1"/>
    <col min="14852" max="14852" width="12.5703125" style="41" customWidth="1"/>
    <col min="14853" max="15104" width="9.140625" style="41"/>
    <col min="15105" max="15105" width="21.5703125" style="41" customWidth="1"/>
    <col min="15106" max="15106" width="46" style="41" bestFit="1" customWidth="1"/>
    <col min="15107" max="15107" width="12.7109375" style="41" customWidth="1"/>
    <col min="15108" max="15108" width="12.5703125" style="41" customWidth="1"/>
    <col min="15109" max="15360" width="9.140625" style="41"/>
    <col min="15361" max="15361" width="21.5703125" style="41" customWidth="1"/>
    <col min="15362" max="15362" width="46" style="41" bestFit="1" customWidth="1"/>
    <col min="15363" max="15363" width="12.7109375" style="41" customWidth="1"/>
    <col min="15364" max="15364" width="12.5703125" style="41" customWidth="1"/>
    <col min="15365" max="15616" width="9.140625" style="41"/>
    <col min="15617" max="15617" width="21.5703125" style="41" customWidth="1"/>
    <col min="15618" max="15618" width="46" style="41" bestFit="1" customWidth="1"/>
    <col min="15619" max="15619" width="12.7109375" style="41" customWidth="1"/>
    <col min="15620" max="15620" width="12.5703125" style="41" customWidth="1"/>
    <col min="15621" max="15872" width="9.140625" style="41"/>
    <col min="15873" max="15873" width="21.5703125" style="41" customWidth="1"/>
    <col min="15874" max="15874" width="46" style="41" bestFit="1" customWidth="1"/>
    <col min="15875" max="15875" width="12.7109375" style="41" customWidth="1"/>
    <col min="15876" max="15876" width="12.5703125" style="41" customWidth="1"/>
    <col min="15877" max="16128" width="9.140625" style="41"/>
    <col min="16129" max="16129" width="21.5703125" style="41" customWidth="1"/>
    <col min="16130" max="16130" width="46" style="41" bestFit="1" customWidth="1"/>
    <col min="16131" max="16131" width="12.7109375" style="41" customWidth="1"/>
    <col min="16132" max="16132" width="12.5703125" style="41" customWidth="1"/>
    <col min="16133" max="16384" width="9.140625" style="41"/>
  </cols>
  <sheetData>
    <row r="2" spans="1:6">
      <c r="A2" s="27" t="s">
        <v>886</v>
      </c>
    </row>
    <row r="3" spans="1:6" ht="22.5">
      <c r="A3" s="71" t="s">
        <v>344</v>
      </c>
      <c r="B3" s="72" t="s">
        <v>758</v>
      </c>
      <c r="C3" s="100" t="s">
        <v>759</v>
      </c>
      <c r="D3" s="101" t="s">
        <v>772</v>
      </c>
    </row>
    <row r="4" spans="1:6">
      <c r="A4" s="27"/>
      <c r="B4" s="27"/>
      <c r="C4" s="28"/>
      <c r="D4" s="43"/>
      <c r="E4" s="45"/>
    </row>
    <row r="5" spans="1:6">
      <c r="A5" s="42" t="s">
        <v>97</v>
      </c>
      <c r="B5" s="27" t="s">
        <v>880</v>
      </c>
      <c r="C5" s="44">
        <v>129</v>
      </c>
      <c r="D5" s="45">
        <v>81.27000000000001</v>
      </c>
      <c r="E5" s="45"/>
      <c r="F5" s="45"/>
    </row>
    <row r="6" spans="1:6">
      <c r="A6" s="42" t="s">
        <v>98</v>
      </c>
      <c r="B6" s="27" t="s">
        <v>881</v>
      </c>
      <c r="C6" s="44">
        <v>229</v>
      </c>
      <c r="D6" s="45">
        <v>144.26999999999998</v>
      </c>
      <c r="E6" s="45"/>
    </row>
    <row r="7" spans="1:6">
      <c r="A7" s="42" t="s">
        <v>99</v>
      </c>
      <c r="B7" s="27" t="s">
        <v>882</v>
      </c>
      <c r="C7" s="44">
        <v>449</v>
      </c>
      <c r="D7" s="45">
        <v>282.87</v>
      </c>
      <c r="E7" s="45"/>
    </row>
    <row r="8" spans="1:6">
      <c r="A8" s="42" t="s">
        <v>100</v>
      </c>
      <c r="B8" s="27" t="s">
        <v>883</v>
      </c>
      <c r="C8" s="44">
        <v>839</v>
      </c>
      <c r="D8" s="45">
        <v>528.56999999999994</v>
      </c>
      <c r="E8" s="45"/>
    </row>
    <row r="9" spans="1:6">
      <c r="A9" s="42" t="s">
        <v>101</v>
      </c>
      <c r="B9" s="27" t="s">
        <v>884</v>
      </c>
      <c r="C9" s="44">
        <v>1479</v>
      </c>
      <c r="D9" s="45">
        <v>931.77</v>
      </c>
      <c r="E9" s="45"/>
    </row>
    <row r="10" spans="1:6">
      <c r="A10" s="42" t="s">
        <v>102</v>
      </c>
      <c r="B10" s="27" t="s">
        <v>885</v>
      </c>
      <c r="C10" s="44">
        <v>2579</v>
      </c>
      <c r="D10" s="45">
        <v>1624.77</v>
      </c>
      <c r="E10" s="45"/>
    </row>
    <row r="11" spans="1:6">
      <c r="D11" s="45"/>
    </row>
    <row r="12" spans="1:6">
      <c r="A12" s="27" t="s">
        <v>887</v>
      </c>
    </row>
    <row r="13" spans="1:6" ht="22.5">
      <c r="A13" s="71" t="s">
        <v>344</v>
      </c>
      <c r="B13" s="72" t="s">
        <v>758</v>
      </c>
      <c r="C13" s="100" t="s">
        <v>759</v>
      </c>
      <c r="D13" s="101" t="s">
        <v>772</v>
      </c>
    </row>
    <row r="14" spans="1:6">
      <c r="A14" s="27"/>
      <c r="B14" s="27"/>
      <c r="C14" s="28"/>
      <c r="D14" s="43"/>
    </row>
    <row r="15" spans="1:6">
      <c r="A15" s="42" t="s">
        <v>103</v>
      </c>
      <c r="B15" s="27" t="s">
        <v>880</v>
      </c>
      <c r="C15" s="44">
        <v>99</v>
      </c>
      <c r="D15" s="45">
        <v>62.37</v>
      </c>
      <c r="E15" s="45"/>
    </row>
    <row r="16" spans="1:6">
      <c r="A16" s="42" t="s">
        <v>104</v>
      </c>
      <c r="B16" s="27" t="s">
        <v>881</v>
      </c>
      <c r="C16" s="44">
        <v>179</v>
      </c>
      <c r="D16" s="45">
        <v>112.77</v>
      </c>
      <c r="E16" s="45"/>
    </row>
    <row r="17" spans="1:5">
      <c r="A17" s="42" t="s">
        <v>105</v>
      </c>
      <c r="B17" s="27" t="s">
        <v>882</v>
      </c>
      <c r="C17" s="44">
        <v>349</v>
      </c>
      <c r="D17" s="45">
        <v>219.87</v>
      </c>
      <c r="E17" s="45"/>
    </row>
    <row r="18" spans="1:5">
      <c r="A18" s="42" t="s">
        <v>106</v>
      </c>
      <c r="B18" s="27" t="s">
        <v>883</v>
      </c>
      <c r="C18" s="44">
        <v>639</v>
      </c>
      <c r="D18" s="45">
        <v>402.57</v>
      </c>
      <c r="E18" s="45"/>
    </row>
    <row r="19" spans="1:5">
      <c r="A19" s="42" t="s">
        <v>107</v>
      </c>
      <c r="B19" s="27" t="s">
        <v>884</v>
      </c>
      <c r="C19" s="44">
        <v>1139</v>
      </c>
      <c r="D19" s="45">
        <v>717.56999999999994</v>
      </c>
      <c r="E19" s="45"/>
    </row>
    <row r="20" spans="1:5">
      <c r="A20" s="42" t="s">
        <v>108</v>
      </c>
      <c r="B20" s="27" t="s">
        <v>885</v>
      </c>
      <c r="C20" s="44">
        <v>1979</v>
      </c>
      <c r="D20" s="45">
        <v>1246.77</v>
      </c>
      <c r="E20" s="45"/>
    </row>
    <row r="21" spans="1:5">
      <c r="D21" s="45"/>
    </row>
    <row r="22" spans="1:5">
      <c r="A22" s="27" t="s">
        <v>888</v>
      </c>
      <c r="D22" s="45"/>
    </row>
    <row r="23" spans="1:5" ht="22.5">
      <c r="A23" s="71" t="s">
        <v>344</v>
      </c>
      <c r="B23" s="72" t="s">
        <v>758</v>
      </c>
      <c r="C23" s="100" t="s">
        <v>759</v>
      </c>
      <c r="D23" s="101" t="s">
        <v>772</v>
      </c>
    </row>
    <row r="24" spans="1:5">
      <c r="A24" s="46"/>
      <c r="C24" s="44"/>
      <c r="D24" s="45"/>
    </row>
    <row r="25" spans="1:5">
      <c r="A25" s="47" t="s">
        <v>109</v>
      </c>
      <c r="B25" s="41" t="s">
        <v>889</v>
      </c>
      <c r="C25" s="44">
        <v>39</v>
      </c>
      <c r="D25" s="45">
        <v>24.57</v>
      </c>
    </row>
    <row r="26" spans="1:5">
      <c r="A26" s="47" t="s">
        <v>110</v>
      </c>
      <c r="B26" s="41" t="s">
        <v>890</v>
      </c>
      <c r="C26" s="44">
        <v>69</v>
      </c>
      <c r="D26" s="45">
        <v>43.47</v>
      </c>
    </row>
    <row r="27" spans="1:5">
      <c r="A27" s="47" t="s">
        <v>111</v>
      </c>
      <c r="B27" s="41" t="s">
        <v>891</v>
      </c>
      <c r="C27" s="44">
        <v>129</v>
      </c>
      <c r="D27" s="45">
        <v>81.27000000000001</v>
      </c>
    </row>
    <row r="28" spans="1:5">
      <c r="A28" s="47" t="s">
        <v>112</v>
      </c>
      <c r="B28" s="41" t="s">
        <v>892</v>
      </c>
      <c r="C28" s="44">
        <v>249</v>
      </c>
      <c r="D28" s="45">
        <v>156.87</v>
      </c>
    </row>
    <row r="29" spans="1:5">
      <c r="A29" s="47" t="s">
        <v>113</v>
      </c>
      <c r="B29" s="41" t="s">
        <v>893</v>
      </c>
      <c r="C29" s="44">
        <v>439</v>
      </c>
      <c r="D29" s="45">
        <v>276.57</v>
      </c>
    </row>
    <row r="30" spans="1:5">
      <c r="A30" s="47" t="s">
        <v>114</v>
      </c>
      <c r="B30" s="41" t="s">
        <v>894</v>
      </c>
      <c r="C30" s="44">
        <v>769</v>
      </c>
      <c r="D30" s="45">
        <v>484.47</v>
      </c>
    </row>
    <row r="31" spans="1:5">
      <c r="A31" s="47"/>
      <c r="C31" s="44"/>
      <c r="D31" s="45"/>
    </row>
    <row r="32" spans="1:5">
      <c r="A32" s="27" t="s">
        <v>895</v>
      </c>
      <c r="D32" s="45"/>
    </row>
    <row r="33" spans="1:6" ht="22.5">
      <c r="A33" s="71" t="s">
        <v>344</v>
      </c>
      <c r="B33" s="72" t="s">
        <v>758</v>
      </c>
      <c r="C33" s="100" t="s">
        <v>759</v>
      </c>
      <c r="D33" s="101" t="s">
        <v>772</v>
      </c>
    </row>
    <row r="34" spans="1:6">
      <c r="A34" s="46"/>
      <c r="C34" s="44"/>
      <c r="D34" s="45"/>
    </row>
    <row r="35" spans="1:6">
      <c r="A35" s="47" t="s">
        <v>115</v>
      </c>
      <c r="B35" s="41" t="s">
        <v>897</v>
      </c>
      <c r="C35" s="44">
        <v>100</v>
      </c>
      <c r="D35" s="45">
        <v>63</v>
      </c>
      <c r="E35" s="45"/>
      <c r="F35" s="45"/>
    </row>
    <row r="36" spans="1:6">
      <c r="A36" s="47" t="s">
        <v>116</v>
      </c>
      <c r="B36" s="41" t="s">
        <v>898</v>
      </c>
      <c r="C36" s="44">
        <v>320</v>
      </c>
      <c r="D36" s="45">
        <v>201.6</v>
      </c>
    </row>
    <row r="37" spans="1:6">
      <c r="A37" s="47" t="s">
        <v>117</v>
      </c>
      <c r="B37" s="41" t="s">
        <v>899</v>
      </c>
      <c r="C37" s="44">
        <v>710</v>
      </c>
      <c r="D37" s="45">
        <v>447.3</v>
      </c>
    </row>
    <row r="38" spans="1:6">
      <c r="A38" s="47" t="s">
        <v>118</v>
      </c>
      <c r="B38" s="41" t="s">
        <v>900</v>
      </c>
      <c r="C38" s="44">
        <v>1350</v>
      </c>
      <c r="D38" s="45">
        <v>850.5</v>
      </c>
    </row>
    <row r="39" spans="1:6">
      <c r="A39" s="47" t="s">
        <v>119</v>
      </c>
      <c r="B39" s="41" t="s">
        <v>901</v>
      </c>
      <c r="C39" s="44">
        <v>2450</v>
      </c>
      <c r="D39" s="45">
        <v>1543.5</v>
      </c>
    </row>
    <row r="40" spans="1:6">
      <c r="A40" s="47"/>
      <c r="C40" s="44"/>
      <c r="D40" s="45"/>
    </row>
    <row r="41" spans="1:6">
      <c r="A41" s="47" t="s">
        <v>120</v>
      </c>
      <c r="B41" s="41" t="s">
        <v>902</v>
      </c>
      <c r="C41" s="44">
        <v>220</v>
      </c>
      <c r="D41" s="45">
        <v>138.6</v>
      </c>
    </row>
    <row r="42" spans="1:6">
      <c r="A42" s="47" t="s">
        <v>121</v>
      </c>
      <c r="B42" s="41" t="s">
        <v>903</v>
      </c>
      <c r="C42" s="44">
        <v>610</v>
      </c>
      <c r="D42" s="45">
        <v>384.3</v>
      </c>
    </row>
    <row r="43" spans="1:6">
      <c r="A43" s="47" t="s">
        <v>122</v>
      </c>
      <c r="B43" s="41" t="s">
        <v>904</v>
      </c>
      <c r="C43" s="44">
        <v>1250</v>
      </c>
      <c r="D43" s="45">
        <v>787.5</v>
      </c>
    </row>
    <row r="44" spans="1:6">
      <c r="A44" s="47" t="s">
        <v>123</v>
      </c>
      <c r="B44" s="41" t="s">
        <v>905</v>
      </c>
      <c r="C44" s="44">
        <v>2350</v>
      </c>
      <c r="D44" s="45">
        <v>1480.5</v>
      </c>
    </row>
    <row r="45" spans="1:6">
      <c r="A45" s="47"/>
      <c r="C45" s="44"/>
      <c r="D45" s="45"/>
    </row>
    <row r="46" spans="1:6">
      <c r="A46" s="47" t="s">
        <v>124</v>
      </c>
      <c r="B46" s="41" t="s">
        <v>906</v>
      </c>
      <c r="C46" s="44">
        <v>390</v>
      </c>
      <c r="D46" s="45">
        <v>245.7</v>
      </c>
    </row>
    <row r="47" spans="1:6">
      <c r="A47" s="47" t="s">
        <v>125</v>
      </c>
      <c r="B47" s="41" t="s">
        <v>907</v>
      </c>
      <c r="C47" s="44">
        <v>1030</v>
      </c>
      <c r="D47" s="45">
        <v>648.9</v>
      </c>
    </row>
    <row r="48" spans="1:6">
      <c r="A48" s="47" t="s">
        <v>126</v>
      </c>
      <c r="B48" s="41" t="s">
        <v>908</v>
      </c>
      <c r="C48" s="44">
        <v>2130</v>
      </c>
      <c r="D48" s="45">
        <v>1341.9</v>
      </c>
    </row>
    <row r="49" spans="1:4">
      <c r="A49" s="47"/>
      <c r="C49" s="44"/>
      <c r="D49" s="45"/>
    </row>
    <row r="50" spans="1:4">
      <c r="A50" s="47" t="s">
        <v>127</v>
      </c>
      <c r="B50" s="41" t="s">
        <v>909</v>
      </c>
      <c r="C50" s="44">
        <v>640</v>
      </c>
      <c r="D50" s="45">
        <v>403.2</v>
      </c>
    </row>
    <row r="51" spans="1:4">
      <c r="A51" s="47" t="s">
        <v>128</v>
      </c>
      <c r="B51" s="41" t="s">
        <v>910</v>
      </c>
      <c r="C51" s="44">
        <v>1740</v>
      </c>
      <c r="D51" s="45">
        <v>1096.2</v>
      </c>
    </row>
    <row r="52" spans="1:4">
      <c r="A52" s="47"/>
      <c r="C52" s="44"/>
      <c r="D52" s="45"/>
    </row>
    <row r="53" spans="1:4">
      <c r="A53" s="47" t="s">
        <v>129</v>
      </c>
      <c r="B53" s="41" t="s">
        <v>911</v>
      </c>
      <c r="C53" s="44">
        <v>1100</v>
      </c>
      <c r="D53" s="45">
        <v>693</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9"/>
  <dimension ref="A2:G53"/>
  <sheetViews>
    <sheetView zoomScaleNormal="100" workbookViewId="0">
      <selection activeCell="B44" sqref="B44"/>
    </sheetView>
  </sheetViews>
  <sheetFormatPr defaultRowHeight="11.25"/>
  <cols>
    <col min="1" max="1" width="15.85546875" style="41" customWidth="1"/>
    <col min="2" max="2" width="53.28515625" style="41" bestFit="1" customWidth="1"/>
    <col min="3" max="3" width="12.7109375" style="41" customWidth="1"/>
    <col min="4" max="4" width="12.5703125" style="41" customWidth="1"/>
    <col min="5" max="256" width="9.140625" style="41"/>
    <col min="257" max="257" width="15.85546875" style="41" customWidth="1"/>
    <col min="258" max="258" width="53.28515625" style="41" bestFit="1" customWidth="1"/>
    <col min="259" max="259" width="12.7109375" style="41" customWidth="1"/>
    <col min="260" max="260" width="12.5703125" style="41" customWidth="1"/>
    <col min="261" max="512" width="9.140625" style="41"/>
    <col min="513" max="513" width="15.85546875" style="41" customWidth="1"/>
    <col min="514" max="514" width="53.28515625" style="41" bestFit="1" customWidth="1"/>
    <col min="515" max="515" width="12.7109375" style="41" customWidth="1"/>
    <col min="516" max="516" width="12.5703125" style="41" customWidth="1"/>
    <col min="517" max="768" width="9.140625" style="41"/>
    <col min="769" max="769" width="15.85546875" style="41" customWidth="1"/>
    <col min="770" max="770" width="53.28515625" style="41" bestFit="1" customWidth="1"/>
    <col min="771" max="771" width="12.7109375" style="41" customWidth="1"/>
    <col min="772" max="772" width="12.5703125" style="41" customWidth="1"/>
    <col min="773" max="1024" width="9.140625" style="41"/>
    <col min="1025" max="1025" width="15.85546875" style="41" customWidth="1"/>
    <col min="1026" max="1026" width="53.28515625" style="41" bestFit="1" customWidth="1"/>
    <col min="1027" max="1027" width="12.7109375" style="41" customWidth="1"/>
    <col min="1028" max="1028" width="12.5703125" style="41" customWidth="1"/>
    <col min="1029" max="1280" width="9.140625" style="41"/>
    <col min="1281" max="1281" width="15.85546875" style="41" customWidth="1"/>
    <col min="1282" max="1282" width="53.28515625" style="41" bestFit="1" customWidth="1"/>
    <col min="1283" max="1283" width="12.7109375" style="41" customWidth="1"/>
    <col min="1284" max="1284" width="12.5703125" style="41" customWidth="1"/>
    <col min="1285" max="1536" width="9.140625" style="41"/>
    <col min="1537" max="1537" width="15.85546875" style="41" customWidth="1"/>
    <col min="1538" max="1538" width="53.28515625" style="41" bestFit="1" customWidth="1"/>
    <col min="1539" max="1539" width="12.7109375" style="41" customWidth="1"/>
    <col min="1540" max="1540" width="12.5703125" style="41" customWidth="1"/>
    <col min="1541" max="1792" width="9.140625" style="41"/>
    <col min="1793" max="1793" width="15.85546875" style="41" customWidth="1"/>
    <col min="1794" max="1794" width="53.28515625" style="41" bestFit="1" customWidth="1"/>
    <col min="1795" max="1795" width="12.7109375" style="41" customWidth="1"/>
    <col min="1796" max="1796" width="12.5703125" style="41" customWidth="1"/>
    <col min="1797" max="2048" width="9.140625" style="41"/>
    <col min="2049" max="2049" width="15.85546875" style="41" customWidth="1"/>
    <col min="2050" max="2050" width="53.28515625" style="41" bestFit="1" customWidth="1"/>
    <col min="2051" max="2051" width="12.7109375" style="41" customWidth="1"/>
    <col min="2052" max="2052" width="12.5703125" style="41" customWidth="1"/>
    <col min="2053" max="2304" width="9.140625" style="41"/>
    <col min="2305" max="2305" width="15.85546875" style="41" customWidth="1"/>
    <col min="2306" max="2306" width="53.28515625" style="41" bestFit="1" customWidth="1"/>
    <col min="2307" max="2307" width="12.7109375" style="41" customWidth="1"/>
    <col min="2308" max="2308" width="12.5703125" style="41" customWidth="1"/>
    <col min="2309" max="2560" width="9.140625" style="41"/>
    <col min="2561" max="2561" width="15.85546875" style="41" customWidth="1"/>
    <col min="2562" max="2562" width="53.28515625" style="41" bestFit="1" customWidth="1"/>
    <col min="2563" max="2563" width="12.7109375" style="41" customWidth="1"/>
    <col min="2564" max="2564" width="12.5703125" style="41" customWidth="1"/>
    <col min="2565" max="2816" width="9.140625" style="41"/>
    <col min="2817" max="2817" width="15.85546875" style="41" customWidth="1"/>
    <col min="2818" max="2818" width="53.28515625" style="41" bestFit="1" customWidth="1"/>
    <col min="2819" max="2819" width="12.7109375" style="41" customWidth="1"/>
    <col min="2820" max="2820" width="12.5703125" style="41" customWidth="1"/>
    <col min="2821" max="3072" width="9.140625" style="41"/>
    <col min="3073" max="3073" width="15.85546875" style="41" customWidth="1"/>
    <col min="3074" max="3074" width="53.28515625" style="41" bestFit="1" customWidth="1"/>
    <col min="3075" max="3075" width="12.7109375" style="41" customWidth="1"/>
    <col min="3076" max="3076" width="12.5703125" style="41" customWidth="1"/>
    <col min="3077" max="3328" width="9.140625" style="41"/>
    <col min="3329" max="3329" width="15.85546875" style="41" customWidth="1"/>
    <col min="3330" max="3330" width="53.28515625" style="41" bestFit="1" customWidth="1"/>
    <col min="3331" max="3331" width="12.7109375" style="41" customWidth="1"/>
    <col min="3332" max="3332" width="12.5703125" style="41" customWidth="1"/>
    <col min="3333" max="3584" width="9.140625" style="41"/>
    <col min="3585" max="3585" width="15.85546875" style="41" customWidth="1"/>
    <col min="3586" max="3586" width="53.28515625" style="41" bestFit="1" customWidth="1"/>
    <col min="3587" max="3587" width="12.7109375" style="41" customWidth="1"/>
    <col min="3588" max="3588" width="12.5703125" style="41" customWidth="1"/>
    <col min="3589" max="3840" width="9.140625" style="41"/>
    <col min="3841" max="3841" width="15.85546875" style="41" customWidth="1"/>
    <col min="3842" max="3842" width="53.28515625" style="41" bestFit="1" customWidth="1"/>
    <col min="3843" max="3843" width="12.7109375" style="41" customWidth="1"/>
    <col min="3844" max="3844" width="12.5703125" style="41" customWidth="1"/>
    <col min="3845" max="4096" width="9.140625" style="41"/>
    <col min="4097" max="4097" width="15.85546875" style="41" customWidth="1"/>
    <col min="4098" max="4098" width="53.28515625" style="41" bestFit="1" customWidth="1"/>
    <col min="4099" max="4099" width="12.7109375" style="41" customWidth="1"/>
    <col min="4100" max="4100" width="12.5703125" style="41" customWidth="1"/>
    <col min="4101" max="4352" width="9.140625" style="41"/>
    <col min="4353" max="4353" width="15.85546875" style="41" customWidth="1"/>
    <col min="4354" max="4354" width="53.28515625" style="41" bestFit="1" customWidth="1"/>
    <col min="4355" max="4355" width="12.7109375" style="41" customWidth="1"/>
    <col min="4356" max="4356" width="12.5703125" style="41" customWidth="1"/>
    <col min="4357" max="4608" width="9.140625" style="41"/>
    <col min="4609" max="4609" width="15.85546875" style="41" customWidth="1"/>
    <col min="4610" max="4610" width="53.28515625" style="41" bestFit="1" customWidth="1"/>
    <col min="4611" max="4611" width="12.7109375" style="41" customWidth="1"/>
    <col min="4612" max="4612" width="12.5703125" style="41" customWidth="1"/>
    <col min="4613" max="4864" width="9.140625" style="41"/>
    <col min="4865" max="4865" width="15.85546875" style="41" customWidth="1"/>
    <col min="4866" max="4866" width="53.28515625" style="41" bestFit="1" customWidth="1"/>
    <col min="4867" max="4867" width="12.7109375" style="41" customWidth="1"/>
    <col min="4868" max="4868" width="12.5703125" style="41" customWidth="1"/>
    <col min="4869" max="5120" width="9.140625" style="41"/>
    <col min="5121" max="5121" width="15.85546875" style="41" customWidth="1"/>
    <col min="5122" max="5122" width="53.28515625" style="41" bestFit="1" customWidth="1"/>
    <col min="5123" max="5123" width="12.7109375" style="41" customWidth="1"/>
    <col min="5124" max="5124" width="12.5703125" style="41" customWidth="1"/>
    <col min="5125" max="5376" width="9.140625" style="41"/>
    <col min="5377" max="5377" width="15.85546875" style="41" customWidth="1"/>
    <col min="5378" max="5378" width="53.28515625" style="41" bestFit="1" customWidth="1"/>
    <col min="5379" max="5379" width="12.7109375" style="41" customWidth="1"/>
    <col min="5380" max="5380" width="12.5703125" style="41" customWidth="1"/>
    <col min="5381" max="5632" width="9.140625" style="41"/>
    <col min="5633" max="5633" width="15.85546875" style="41" customWidth="1"/>
    <col min="5634" max="5634" width="53.28515625" style="41" bestFit="1" customWidth="1"/>
    <col min="5635" max="5635" width="12.7109375" style="41" customWidth="1"/>
    <col min="5636" max="5636" width="12.5703125" style="41" customWidth="1"/>
    <col min="5637" max="5888" width="9.140625" style="41"/>
    <col min="5889" max="5889" width="15.85546875" style="41" customWidth="1"/>
    <col min="5890" max="5890" width="53.28515625" style="41" bestFit="1" customWidth="1"/>
    <col min="5891" max="5891" width="12.7109375" style="41" customWidth="1"/>
    <col min="5892" max="5892" width="12.5703125" style="41" customWidth="1"/>
    <col min="5893" max="6144" width="9.140625" style="41"/>
    <col min="6145" max="6145" width="15.85546875" style="41" customWidth="1"/>
    <col min="6146" max="6146" width="53.28515625" style="41" bestFit="1" customWidth="1"/>
    <col min="6147" max="6147" width="12.7109375" style="41" customWidth="1"/>
    <col min="6148" max="6148" width="12.5703125" style="41" customWidth="1"/>
    <col min="6149" max="6400" width="9.140625" style="41"/>
    <col min="6401" max="6401" width="15.85546875" style="41" customWidth="1"/>
    <col min="6402" max="6402" width="53.28515625" style="41" bestFit="1" customWidth="1"/>
    <col min="6403" max="6403" width="12.7109375" style="41" customWidth="1"/>
    <col min="6404" max="6404" width="12.5703125" style="41" customWidth="1"/>
    <col min="6405" max="6656" width="9.140625" style="41"/>
    <col min="6657" max="6657" width="15.85546875" style="41" customWidth="1"/>
    <col min="6658" max="6658" width="53.28515625" style="41" bestFit="1" customWidth="1"/>
    <col min="6659" max="6659" width="12.7109375" style="41" customWidth="1"/>
    <col min="6660" max="6660" width="12.5703125" style="41" customWidth="1"/>
    <col min="6661" max="6912" width="9.140625" style="41"/>
    <col min="6913" max="6913" width="15.85546875" style="41" customWidth="1"/>
    <col min="6914" max="6914" width="53.28515625" style="41" bestFit="1" customWidth="1"/>
    <col min="6915" max="6915" width="12.7109375" style="41" customWidth="1"/>
    <col min="6916" max="6916" width="12.5703125" style="41" customWidth="1"/>
    <col min="6917" max="7168" width="9.140625" style="41"/>
    <col min="7169" max="7169" width="15.85546875" style="41" customWidth="1"/>
    <col min="7170" max="7170" width="53.28515625" style="41" bestFit="1" customWidth="1"/>
    <col min="7171" max="7171" width="12.7109375" style="41" customWidth="1"/>
    <col min="7172" max="7172" width="12.5703125" style="41" customWidth="1"/>
    <col min="7173" max="7424" width="9.140625" style="41"/>
    <col min="7425" max="7425" width="15.85546875" style="41" customWidth="1"/>
    <col min="7426" max="7426" width="53.28515625" style="41" bestFit="1" customWidth="1"/>
    <col min="7427" max="7427" width="12.7109375" style="41" customWidth="1"/>
    <col min="7428" max="7428" width="12.5703125" style="41" customWidth="1"/>
    <col min="7429" max="7680" width="9.140625" style="41"/>
    <col min="7681" max="7681" width="15.85546875" style="41" customWidth="1"/>
    <col min="7682" max="7682" width="53.28515625" style="41" bestFit="1" customWidth="1"/>
    <col min="7683" max="7683" width="12.7109375" style="41" customWidth="1"/>
    <col min="7684" max="7684" width="12.5703125" style="41" customWidth="1"/>
    <col min="7685" max="7936" width="9.140625" style="41"/>
    <col min="7937" max="7937" width="15.85546875" style="41" customWidth="1"/>
    <col min="7938" max="7938" width="53.28515625" style="41" bestFit="1" customWidth="1"/>
    <col min="7939" max="7939" width="12.7109375" style="41" customWidth="1"/>
    <col min="7940" max="7940" width="12.5703125" style="41" customWidth="1"/>
    <col min="7941" max="8192" width="9.140625" style="41"/>
    <col min="8193" max="8193" width="15.85546875" style="41" customWidth="1"/>
    <col min="8194" max="8194" width="53.28515625" style="41" bestFit="1" customWidth="1"/>
    <col min="8195" max="8195" width="12.7109375" style="41" customWidth="1"/>
    <col min="8196" max="8196" width="12.5703125" style="41" customWidth="1"/>
    <col min="8197" max="8448" width="9.140625" style="41"/>
    <col min="8449" max="8449" width="15.85546875" style="41" customWidth="1"/>
    <col min="8450" max="8450" width="53.28515625" style="41" bestFit="1" customWidth="1"/>
    <col min="8451" max="8451" width="12.7109375" style="41" customWidth="1"/>
    <col min="8452" max="8452" width="12.5703125" style="41" customWidth="1"/>
    <col min="8453" max="8704" width="9.140625" style="41"/>
    <col min="8705" max="8705" width="15.85546875" style="41" customWidth="1"/>
    <col min="8706" max="8706" width="53.28515625" style="41" bestFit="1" customWidth="1"/>
    <col min="8707" max="8707" width="12.7109375" style="41" customWidth="1"/>
    <col min="8708" max="8708" width="12.5703125" style="41" customWidth="1"/>
    <col min="8709" max="8960" width="9.140625" style="41"/>
    <col min="8961" max="8961" width="15.85546875" style="41" customWidth="1"/>
    <col min="8962" max="8962" width="53.28515625" style="41" bestFit="1" customWidth="1"/>
    <col min="8963" max="8963" width="12.7109375" style="41" customWidth="1"/>
    <col min="8964" max="8964" width="12.5703125" style="41" customWidth="1"/>
    <col min="8965" max="9216" width="9.140625" style="41"/>
    <col min="9217" max="9217" width="15.85546875" style="41" customWidth="1"/>
    <col min="9218" max="9218" width="53.28515625" style="41" bestFit="1" customWidth="1"/>
    <col min="9219" max="9219" width="12.7109375" style="41" customWidth="1"/>
    <col min="9220" max="9220" width="12.5703125" style="41" customWidth="1"/>
    <col min="9221" max="9472" width="9.140625" style="41"/>
    <col min="9473" max="9473" width="15.85546875" style="41" customWidth="1"/>
    <col min="9474" max="9474" width="53.28515625" style="41" bestFit="1" customWidth="1"/>
    <col min="9475" max="9475" width="12.7109375" style="41" customWidth="1"/>
    <col min="9476" max="9476" width="12.5703125" style="41" customWidth="1"/>
    <col min="9477" max="9728" width="9.140625" style="41"/>
    <col min="9729" max="9729" width="15.85546875" style="41" customWidth="1"/>
    <col min="9730" max="9730" width="53.28515625" style="41" bestFit="1" customWidth="1"/>
    <col min="9731" max="9731" width="12.7109375" style="41" customWidth="1"/>
    <col min="9732" max="9732" width="12.5703125" style="41" customWidth="1"/>
    <col min="9733" max="9984" width="9.140625" style="41"/>
    <col min="9985" max="9985" width="15.85546875" style="41" customWidth="1"/>
    <col min="9986" max="9986" width="53.28515625" style="41" bestFit="1" customWidth="1"/>
    <col min="9987" max="9987" width="12.7109375" style="41" customWidth="1"/>
    <col min="9988" max="9988" width="12.5703125" style="41" customWidth="1"/>
    <col min="9989" max="10240" width="9.140625" style="41"/>
    <col min="10241" max="10241" width="15.85546875" style="41" customWidth="1"/>
    <col min="10242" max="10242" width="53.28515625" style="41" bestFit="1" customWidth="1"/>
    <col min="10243" max="10243" width="12.7109375" style="41" customWidth="1"/>
    <col min="10244" max="10244" width="12.5703125" style="41" customWidth="1"/>
    <col min="10245" max="10496" width="9.140625" style="41"/>
    <col min="10497" max="10497" width="15.85546875" style="41" customWidth="1"/>
    <col min="10498" max="10498" width="53.28515625" style="41" bestFit="1" customWidth="1"/>
    <col min="10499" max="10499" width="12.7109375" style="41" customWidth="1"/>
    <col min="10500" max="10500" width="12.5703125" style="41" customWidth="1"/>
    <col min="10501" max="10752" width="9.140625" style="41"/>
    <col min="10753" max="10753" width="15.85546875" style="41" customWidth="1"/>
    <col min="10754" max="10754" width="53.28515625" style="41" bestFit="1" customWidth="1"/>
    <col min="10755" max="10755" width="12.7109375" style="41" customWidth="1"/>
    <col min="10756" max="10756" width="12.5703125" style="41" customWidth="1"/>
    <col min="10757" max="11008" width="9.140625" style="41"/>
    <col min="11009" max="11009" width="15.85546875" style="41" customWidth="1"/>
    <col min="11010" max="11010" width="53.28515625" style="41" bestFit="1" customWidth="1"/>
    <col min="11011" max="11011" width="12.7109375" style="41" customWidth="1"/>
    <col min="11012" max="11012" width="12.5703125" style="41" customWidth="1"/>
    <col min="11013" max="11264" width="9.140625" style="41"/>
    <col min="11265" max="11265" width="15.85546875" style="41" customWidth="1"/>
    <col min="11266" max="11266" width="53.28515625" style="41" bestFit="1" customWidth="1"/>
    <col min="11267" max="11267" width="12.7109375" style="41" customWidth="1"/>
    <col min="11268" max="11268" width="12.5703125" style="41" customWidth="1"/>
    <col min="11269" max="11520" width="9.140625" style="41"/>
    <col min="11521" max="11521" width="15.85546875" style="41" customWidth="1"/>
    <col min="11522" max="11522" width="53.28515625" style="41" bestFit="1" customWidth="1"/>
    <col min="11523" max="11523" width="12.7109375" style="41" customWidth="1"/>
    <col min="11524" max="11524" width="12.5703125" style="41" customWidth="1"/>
    <col min="11525" max="11776" width="9.140625" style="41"/>
    <col min="11777" max="11777" width="15.85546875" style="41" customWidth="1"/>
    <col min="11778" max="11778" width="53.28515625" style="41" bestFit="1" customWidth="1"/>
    <col min="11779" max="11779" width="12.7109375" style="41" customWidth="1"/>
    <col min="11780" max="11780" width="12.5703125" style="41" customWidth="1"/>
    <col min="11781" max="12032" width="9.140625" style="41"/>
    <col min="12033" max="12033" width="15.85546875" style="41" customWidth="1"/>
    <col min="12034" max="12034" width="53.28515625" style="41" bestFit="1" customWidth="1"/>
    <col min="12035" max="12035" width="12.7109375" style="41" customWidth="1"/>
    <col min="12036" max="12036" width="12.5703125" style="41" customWidth="1"/>
    <col min="12037" max="12288" width="9.140625" style="41"/>
    <col min="12289" max="12289" width="15.85546875" style="41" customWidth="1"/>
    <col min="12290" max="12290" width="53.28515625" style="41" bestFit="1" customWidth="1"/>
    <col min="12291" max="12291" width="12.7109375" style="41" customWidth="1"/>
    <col min="12292" max="12292" width="12.5703125" style="41" customWidth="1"/>
    <col min="12293" max="12544" width="9.140625" style="41"/>
    <col min="12545" max="12545" width="15.85546875" style="41" customWidth="1"/>
    <col min="12546" max="12546" width="53.28515625" style="41" bestFit="1" customWidth="1"/>
    <col min="12547" max="12547" width="12.7109375" style="41" customWidth="1"/>
    <col min="12548" max="12548" width="12.5703125" style="41" customWidth="1"/>
    <col min="12549" max="12800" width="9.140625" style="41"/>
    <col min="12801" max="12801" width="15.85546875" style="41" customWidth="1"/>
    <col min="12802" max="12802" width="53.28515625" style="41" bestFit="1" customWidth="1"/>
    <col min="12803" max="12803" width="12.7109375" style="41" customWidth="1"/>
    <col min="12804" max="12804" width="12.5703125" style="41" customWidth="1"/>
    <col min="12805" max="13056" width="9.140625" style="41"/>
    <col min="13057" max="13057" width="15.85546875" style="41" customWidth="1"/>
    <col min="13058" max="13058" width="53.28515625" style="41" bestFit="1" customWidth="1"/>
    <col min="13059" max="13059" width="12.7109375" style="41" customWidth="1"/>
    <col min="13060" max="13060" width="12.5703125" style="41" customWidth="1"/>
    <col min="13061" max="13312" width="9.140625" style="41"/>
    <col min="13313" max="13313" width="15.85546875" style="41" customWidth="1"/>
    <col min="13314" max="13314" width="53.28515625" style="41" bestFit="1" customWidth="1"/>
    <col min="13315" max="13315" width="12.7109375" style="41" customWidth="1"/>
    <col min="13316" max="13316" width="12.5703125" style="41" customWidth="1"/>
    <col min="13317" max="13568" width="9.140625" style="41"/>
    <col min="13569" max="13569" width="15.85546875" style="41" customWidth="1"/>
    <col min="13570" max="13570" width="53.28515625" style="41" bestFit="1" customWidth="1"/>
    <col min="13571" max="13571" width="12.7109375" style="41" customWidth="1"/>
    <col min="13572" max="13572" width="12.5703125" style="41" customWidth="1"/>
    <col min="13573" max="13824" width="9.140625" style="41"/>
    <col min="13825" max="13825" width="15.85546875" style="41" customWidth="1"/>
    <col min="13826" max="13826" width="53.28515625" style="41" bestFit="1" customWidth="1"/>
    <col min="13827" max="13827" width="12.7109375" style="41" customWidth="1"/>
    <col min="13828" max="13828" width="12.5703125" style="41" customWidth="1"/>
    <col min="13829" max="14080" width="9.140625" style="41"/>
    <col min="14081" max="14081" width="15.85546875" style="41" customWidth="1"/>
    <col min="14082" max="14082" width="53.28515625" style="41" bestFit="1" customWidth="1"/>
    <col min="14083" max="14083" width="12.7109375" style="41" customWidth="1"/>
    <col min="14084" max="14084" width="12.5703125" style="41" customWidth="1"/>
    <col min="14085" max="14336" width="9.140625" style="41"/>
    <col min="14337" max="14337" width="15.85546875" style="41" customWidth="1"/>
    <col min="14338" max="14338" width="53.28515625" style="41" bestFit="1" customWidth="1"/>
    <col min="14339" max="14339" width="12.7109375" style="41" customWidth="1"/>
    <col min="14340" max="14340" width="12.5703125" style="41" customWidth="1"/>
    <col min="14341" max="14592" width="9.140625" style="41"/>
    <col min="14593" max="14593" width="15.85546875" style="41" customWidth="1"/>
    <col min="14594" max="14594" width="53.28515625" style="41" bestFit="1" customWidth="1"/>
    <col min="14595" max="14595" width="12.7109375" style="41" customWidth="1"/>
    <col min="14596" max="14596" width="12.5703125" style="41" customWidth="1"/>
    <col min="14597" max="14848" width="9.140625" style="41"/>
    <col min="14849" max="14849" width="15.85546875" style="41" customWidth="1"/>
    <col min="14850" max="14850" width="53.28515625" style="41" bestFit="1" customWidth="1"/>
    <col min="14851" max="14851" width="12.7109375" style="41" customWidth="1"/>
    <col min="14852" max="14852" width="12.5703125" style="41" customWidth="1"/>
    <col min="14853" max="15104" width="9.140625" style="41"/>
    <col min="15105" max="15105" width="15.85546875" style="41" customWidth="1"/>
    <col min="15106" max="15106" width="53.28515625" style="41" bestFit="1" customWidth="1"/>
    <col min="15107" max="15107" width="12.7109375" style="41" customWidth="1"/>
    <col min="15108" max="15108" width="12.5703125" style="41" customWidth="1"/>
    <col min="15109" max="15360" width="9.140625" style="41"/>
    <col min="15361" max="15361" width="15.85546875" style="41" customWidth="1"/>
    <col min="15362" max="15362" width="53.28515625" style="41" bestFit="1" customWidth="1"/>
    <col min="15363" max="15363" width="12.7109375" style="41" customWidth="1"/>
    <col min="15364" max="15364" width="12.5703125" style="41" customWidth="1"/>
    <col min="15365" max="15616" width="9.140625" style="41"/>
    <col min="15617" max="15617" width="15.85546875" style="41" customWidth="1"/>
    <col min="15618" max="15618" width="53.28515625" style="41" bestFit="1" customWidth="1"/>
    <col min="15619" max="15619" width="12.7109375" style="41" customWidth="1"/>
    <col min="15620" max="15620" width="12.5703125" style="41" customWidth="1"/>
    <col min="15621" max="15872" width="9.140625" style="41"/>
    <col min="15873" max="15873" width="15.85546875" style="41" customWidth="1"/>
    <col min="15874" max="15874" width="53.28515625" style="41" bestFit="1" customWidth="1"/>
    <col min="15875" max="15875" width="12.7109375" style="41" customWidth="1"/>
    <col min="15876" max="15876" width="12.5703125" style="41" customWidth="1"/>
    <col min="15877" max="16128" width="9.140625" style="41"/>
    <col min="16129" max="16129" width="15.85546875" style="41" customWidth="1"/>
    <col min="16130" max="16130" width="53.28515625" style="41" bestFit="1" customWidth="1"/>
    <col min="16131" max="16131" width="12.7109375" style="41" customWidth="1"/>
    <col min="16132" max="16132" width="12.5703125" style="41" customWidth="1"/>
    <col min="16133" max="16384" width="9.140625" style="41"/>
  </cols>
  <sheetData>
    <row r="2" spans="1:7">
      <c r="A2" s="27" t="s">
        <v>912</v>
      </c>
    </row>
    <row r="3" spans="1:7" ht="22.5">
      <c r="A3" s="71" t="s">
        <v>344</v>
      </c>
      <c r="B3" s="72" t="s">
        <v>758</v>
      </c>
      <c r="C3" s="100" t="s">
        <v>759</v>
      </c>
      <c r="D3" s="101" t="s">
        <v>772</v>
      </c>
    </row>
    <row r="4" spans="1:7">
      <c r="A4" s="27"/>
      <c r="B4" s="27"/>
      <c r="C4" s="28"/>
      <c r="D4" s="43"/>
    </row>
    <row r="5" spans="1:7">
      <c r="A5" s="42" t="s">
        <v>130</v>
      </c>
      <c r="B5" s="27" t="s">
        <v>913</v>
      </c>
      <c r="C5" s="44">
        <v>279</v>
      </c>
      <c r="D5" s="45">
        <v>175.76999999999998</v>
      </c>
    </row>
    <row r="6" spans="1:7">
      <c r="A6" s="42" t="s">
        <v>131</v>
      </c>
      <c r="B6" s="27" t="s">
        <v>914</v>
      </c>
      <c r="C6" s="44">
        <v>499</v>
      </c>
      <c r="D6" s="45">
        <v>314.37</v>
      </c>
    </row>
    <row r="7" spans="1:7">
      <c r="A7" s="42" t="s">
        <v>132</v>
      </c>
      <c r="B7" s="27" t="s">
        <v>915</v>
      </c>
      <c r="C7" s="44">
        <v>979</v>
      </c>
      <c r="D7" s="45">
        <v>616.77</v>
      </c>
    </row>
    <row r="8" spans="1:7">
      <c r="A8" s="42" t="s">
        <v>133</v>
      </c>
      <c r="B8" s="27" t="s">
        <v>916</v>
      </c>
      <c r="C8" s="44">
        <v>1809</v>
      </c>
      <c r="D8" s="45">
        <v>1139.67</v>
      </c>
    </row>
    <row r="9" spans="1:7">
      <c r="A9" s="42" t="s">
        <v>134</v>
      </c>
      <c r="B9" s="27" t="s">
        <v>917</v>
      </c>
      <c r="C9" s="44">
        <v>3209</v>
      </c>
      <c r="D9" s="45">
        <v>2021.67</v>
      </c>
    </row>
    <row r="10" spans="1:7">
      <c r="A10" s="42" t="s">
        <v>135</v>
      </c>
      <c r="B10" s="27" t="s">
        <v>918</v>
      </c>
      <c r="C10" s="44">
        <v>5579</v>
      </c>
      <c r="D10" s="45">
        <v>3514.77</v>
      </c>
    </row>
    <row r="11" spans="1:7">
      <c r="D11" s="45"/>
    </row>
    <row r="12" spans="1:7">
      <c r="A12" s="27" t="s">
        <v>919</v>
      </c>
    </row>
    <row r="13" spans="1:7" ht="22.5">
      <c r="A13" s="71" t="s">
        <v>344</v>
      </c>
      <c r="B13" s="72" t="s">
        <v>758</v>
      </c>
      <c r="C13" s="100" t="s">
        <v>759</v>
      </c>
      <c r="D13" s="101" t="s">
        <v>772</v>
      </c>
    </row>
    <row r="14" spans="1:7">
      <c r="A14" s="27"/>
      <c r="B14" s="27"/>
      <c r="C14" s="28"/>
      <c r="D14" s="43"/>
    </row>
    <row r="15" spans="1:7">
      <c r="A15" s="42" t="s">
        <v>136</v>
      </c>
      <c r="B15" s="27" t="s">
        <v>913</v>
      </c>
      <c r="C15" s="44">
        <v>209</v>
      </c>
      <c r="D15" s="45">
        <v>131.67000000000002</v>
      </c>
      <c r="G15" s="44"/>
    </row>
    <row r="16" spans="1:7">
      <c r="A16" s="42" t="s">
        <v>137</v>
      </c>
      <c r="B16" s="27" t="s">
        <v>914</v>
      </c>
      <c r="C16" s="44">
        <v>379</v>
      </c>
      <c r="D16" s="45">
        <v>238.77</v>
      </c>
      <c r="F16" s="44"/>
      <c r="G16" s="44"/>
    </row>
    <row r="17" spans="1:7">
      <c r="A17" s="42" t="s">
        <v>138</v>
      </c>
      <c r="B17" s="27" t="s">
        <v>915</v>
      </c>
      <c r="C17" s="44">
        <v>729</v>
      </c>
      <c r="D17" s="45">
        <v>459.27</v>
      </c>
      <c r="F17" s="44"/>
      <c r="G17" s="44"/>
    </row>
    <row r="18" spans="1:7">
      <c r="A18" s="42" t="s">
        <v>139</v>
      </c>
      <c r="B18" s="27" t="s">
        <v>916</v>
      </c>
      <c r="C18" s="44">
        <v>1359</v>
      </c>
      <c r="D18" s="45">
        <v>856.17000000000007</v>
      </c>
      <c r="F18" s="44"/>
      <c r="G18" s="44"/>
    </row>
    <row r="19" spans="1:7">
      <c r="A19" s="42" t="s">
        <v>140</v>
      </c>
      <c r="B19" s="27" t="s">
        <v>917</v>
      </c>
      <c r="C19" s="44">
        <v>2399</v>
      </c>
      <c r="D19" s="45">
        <v>1511.37</v>
      </c>
      <c r="F19" s="44"/>
      <c r="G19" s="44"/>
    </row>
    <row r="20" spans="1:7">
      <c r="A20" s="42" t="s">
        <v>141</v>
      </c>
      <c r="B20" s="27" t="s">
        <v>918</v>
      </c>
      <c r="C20" s="44">
        <v>4179</v>
      </c>
      <c r="D20" s="45">
        <v>2632.77</v>
      </c>
      <c r="F20" s="44"/>
      <c r="G20" s="44"/>
    </row>
    <row r="21" spans="1:7">
      <c r="D21" s="45"/>
    </row>
    <row r="22" spans="1:7">
      <c r="A22" s="27" t="s">
        <v>920</v>
      </c>
      <c r="D22" s="45"/>
    </row>
    <row r="23" spans="1:7" ht="22.5">
      <c r="A23" s="71" t="s">
        <v>344</v>
      </c>
      <c r="B23" s="72" t="s">
        <v>758</v>
      </c>
      <c r="C23" s="100" t="s">
        <v>759</v>
      </c>
      <c r="D23" s="101" t="s">
        <v>772</v>
      </c>
    </row>
    <row r="24" spans="1:7">
      <c r="A24" s="46"/>
      <c r="B24" s="48"/>
      <c r="C24" s="44"/>
      <c r="D24" s="45"/>
    </row>
    <row r="25" spans="1:7">
      <c r="A25" s="47" t="s">
        <v>142</v>
      </c>
      <c r="B25" s="41" t="s">
        <v>922</v>
      </c>
      <c r="C25" s="44">
        <v>79</v>
      </c>
      <c r="D25" s="45">
        <v>49.769999999999996</v>
      </c>
    </row>
    <row r="26" spans="1:7">
      <c r="A26" s="47" t="s">
        <v>143</v>
      </c>
      <c r="B26" s="41" t="s">
        <v>923</v>
      </c>
      <c r="C26" s="44">
        <v>149</v>
      </c>
      <c r="D26" s="45">
        <v>93.87</v>
      </c>
    </row>
    <row r="27" spans="1:7">
      <c r="A27" s="47" t="s">
        <v>144</v>
      </c>
      <c r="B27" s="41" t="s">
        <v>924</v>
      </c>
      <c r="C27" s="44">
        <v>289</v>
      </c>
      <c r="D27" s="45">
        <v>182.07</v>
      </c>
    </row>
    <row r="28" spans="1:7">
      <c r="A28" s="47" t="s">
        <v>145</v>
      </c>
      <c r="B28" s="41" t="s">
        <v>925</v>
      </c>
      <c r="C28" s="44">
        <v>539</v>
      </c>
      <c r="D28" s="45">
        <v>339.57</v>
      </c>
    </row>
    <row r="29" spans="1:7">
      <c r="A29" s="47" t="s">
        <v>146</v>
      </c>
      <c r="B29" s="41" t="s">
        <v>926</v>
      </c>
      <c r="C29" s="44">
        <v>959</v>
      </c>
      <c r="D29" s="45">
        <v>604.17000000000007</v>
      </c>
    </row>
    <row r="30" spans="1:7">
      <c r="A30" s="47" t="s">
        <v>147</v>
      </c>
      <c r="B30" s="41" t="s">
        <v>927</v>
      </c>
      <c r="C30" s="44">
        <v>1669</v>
      </c>
      <c r="D30" s="45">
        <v>1051.47</v>
      </c>
    </row>
    <row r="31" spans="1:7">
      <c r="A31" s="47"/>
      <c r="C31" s="44"/>
      <c r="D31" s="45"/>
    </row>
    <row r="32" spans="1:7">
      <c r="A32" s="27" t="s">
        <v>921</v>
      </c>
      <c r="D32" s="45"/>
    </row>
    <row r="33" spans="1:4" ht="22.5">
      <c r="A33" s="71" t="s">
        <v>344</v>
      </c>
      <c r="B33" s="72" t="s">
        <v>758</v>
      </c>
      <c r="C33" s="100" t="s">
        <v>759</v>
      </c>
      <c r="D33" s="101" t="s">
        <v>772</v>
      </c>
    </row>
    <row r="34" spans="1:4">
      <c r="A34" s="46"/>
      <c r="B34" s="48"/>
      <c r="C34" s="44"/>
      <c r="D34" s="45"/>
    </row>
    <row r="35" spans="1:4">
      <c r="A35" s="47" t="s">
        <v>148</v>
      </c>
      <c r="B35" s="41" t="s">
        <v>928</v>
      </c>
      <c r="C35" s="44">
        <v>220</v>
      </c>
      <c r="D35" s="45">
        <v>138.6</v>
      </c>
    </row>
    <row r="36" spans="1:4">
      <c r="A36" s="47" t="s">
        <v>149</v>
      </c>
      <c r="B36" s="41" t="s">
        <v>929</v>
      </c>
      <c r="C36" s="44">
        <v>700</v>
      </c>
      <c r="D36" s="45">
        <v>441</v>
      </c>
    </row>
    <row r="37" spans="1:4">
      <c r="A37" s="47" t="s">
        <v>150</v>
      </c>
      <c r="B37" s="41" t="s">
        <v>930</v>
      </c>
      <c r="C37" s="44">
        <v>1530</v>
      </c>
      <c r="D37" s="45">
        <v>963.9</v>
      </c>
    </row>
    <row r="38" spans="1:4">
      <c r="A38" s="47" t="s">
        <v>151</v>
      </c>
      <c r="B38" s="41" t="s">
        <v>931</v>
      </c>
      <c r="C38" s="44">
        <v>2930</v>
      </c>
      <c r="D38" s="45">
        <v>1845.9</v>
      </c>
    </row>
    <row r="39" spans="1:4">
      <c r="A39" s="47" t="s">
        <v>152</v>
      </c>
      <c r="B39" s="41" t="s">
        <v>932</v>
      </c>
      <c r="C39" s="44">
        <v>5300</v>
      </c>
      <c r="D39" s="45">
        <v>3339</v>
      </c>
    </row>
    <row r="40" spans="1:4">
      <c r="A40" s="47"/>
      <c r="C40" s="44"/>
      <c r="D40" s="45"/>
    </row>
    <row r="41" spans="1:4">
      <c r="A41" s="47" t="s">
        <v>153</v>
      </c>
      <c r="B41" s="41" t="s">
        <v>933</v>
      </c>
      <c r="C41" s="44">
        <v>480</v>
      </c>
      <c r="D41" s="45">
        <v>302.39999999999998</v>
      </c>
    </row>
    <row r="42" spans="1:4">
      <c r="A42" s="47" t="s">
        <v>154</v>
      </c>
      <c r="B42" s="41" t="s">
        <v>934</v>
      </c>
      <c r="C42" s="44">
        <v>1310</v>
      </c>
      <c r="D42" s="45">
        <v>825.3</v>
      </c>
    </row>
    <row r="43" spans="1:4">
      <c r="A43" s="47" t="s">
        <v>155</v>
      </c>
      <c r="B43" s="41" t="s">
        <v>935</v>
      </c>
      <c r="C43" s="44">
        <v>2710</v>
      </c>
      <c r="D43" s="45">
        <v>1707.3000000000002</v>
      </c>
    </row>
    <row r="44" spans="1:4">
      <c r="A44" s="47" t="s">
        <v>156</v>
      </c>
      <c r="B44" s="41" t="s">
        <v>936</v>
      </c>
      <c r="C44" s="44">
        <v>5080</v>
      </c>
      <c r="D44" s="45">
        <v>3200.4</v>
      </c>
    </row>
    <row r="45" spans="1:4">
      <c r="A45" s="47"/>
      <c r="C45" s="44"/>
      <c r="D45" s="45"/>
    </row>
    <row r="46" spans="1:4">
      <c r="A46" s="47" t="s">
        <v>157</v>
      </c>
      <c r="B46" s="41" t="s">
        <v>937</v>
      </c>
      <c r="C46" s="44">
        <v>830</v>
      </c>
      <c r="D46" s="45">
        <v>522.9</v>
      </c>
    </row>
    <row r="47" spans="1:4">
      <c r="A47" s="47" t="s">
        <v>158</v>
      </c>
      <c r="B47" s="41" t="s">
        <v>938</v>
      </c>
      <c r="C47" s="44">
        <v>2230</v>
      </c>
      <c r="D47" s="45">
        <v>1404.9</v>
      </c>
    </row>
    <row r="48" spans="1:4">
      <c r="A48" s="47" t="s">
        <v>159</v>
      </c>
      <c r="B48" s="41" t="s">
        <v>939</v>
      </c>
      <c r="C48" s="44">
        <v>4600</v>
      </c>
      <c r="D48" s="45">
        <v>2898</v>
      </c>
    </row>
    <row r="49" spans="1:4">
      <c r="A49" s="47"/>
      <c r="C49" s="44"/>
      <c r="D49" s="45"/>
    </row>
    <row r="50" spans="1:4">
      <c r="A50" s="47" t="s">
        <v>160</v>
      </c>
      <c r="B50" s="41" t="s">
        <v>940</v>
      </c>
      <c r="C50" s="44">
        <v>1400</v>
      </c>
      <c r="D50" s="45">
        <v>882</v>
      </c>
    </row>
    <row r="51" spans="1:4">
      <c r="A51" s="47" t="s">
        <v>161</v>
      </c>
      <c r="B51" s="41" t="s">
        <v>941</v>
      </c>
      <c r="C51" s="44">
        <v>3770</v>
      </c>
      <c r="D51" s="45">
        <v>2375.1</v>
      </c>
    </row>
    <row r="52" spans="1:4">
      <c r="A52" s="47"/>
      <c r="C52" s="44"/>
      <c r="D52" s="45"/>
    </row>
    <row r="53" spans="1:4">
      <c r="A53" s="47" t="s">
        <v>162</v>
      </c>
      <c r="B53" s="41" t="s">
        <v>942</v>
      </c>
      <c r="C53" s="44">
        <v>2370</v>
      </c>
      <c r="D53" s="45">
        <v>1493.1</v>
      </c>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26"/>
  <sheetViews>
    <sheetView showGridLines="0" workbookViewId="0">
      <selection activeCell="B30" sqref="B30"/>
    </sheetView>
  </sheetViews>
  <sheetFormatPr defaultRowHeight="20.25" customHeight="1"/>
  <cols>
    <col min="1" max="1" width="9.140625" style="1"/>
    <col min="2" max="2" width="24.85546875" style="1" bestFit="1" customWidth="1"/>
    <col min="3" max="257" width="9.140625" style="1"/>
    <col min="258" max="258" width="24.85546875" style="1" customWidth="1"/>
    <col min="259" max="513" width="9.140625" style="1"/>
    <col min="514" max="514" width="24.85546875" style="1" customWidth="1"/>
    <col min="515" max="769" width="9.140625" style="1"/>
    <col min="770" max="770" width="24.85546875" style="1" customWidth="1"/>
    <col min="771" max="1025" width="9.140625" style="1"/>
    <col min="1026" max="1026" width="24.85546875" style="1" customWidth="1"/>
    <col min="1027" max="1281" width="9.140625" style="1"/>
    <col min="1282" max="1282" width="24.85546875" style="1" customWidth="1"/>
    <col min="1283" max="1537" width="9.140625" style="1"/>
    <col min="1538" max="1538" width="24.85546875" style="1" customWidth="1"/>
    <col min="1539" max="1793" width="9.140625" style="1"/>
    <col min="1794" max="1794" width="24.85546875" style="1" customWidth="1"/>
    <col min="1795" max="2049" width="9.140625" style="1"/>
    <col min="2050" max="2050" width="24.85546875" style="1" customWidth="1"/>
    <col min="2051" max="2305" width="9.140625" style="1"/>
    <col min="2306" max="2306" width="24.85546875" style="1" customWidth="1"/>
    <col min="2307" max="2561" width="9.140625" style="1"/>
    <col min="2562" max="2562" width="24.85546875" style="1" customWidth="1"/>
    <col min="2563" max="2817" width="9.140625" style="1"/>
    <col min="2818" max="2818" width="24.85546875" style="1" customWidth="1"/>
    <col min="2819" max="3073" width="9.140625" style="1"/>
    <col min="3074" max="3074" width="24.85546875" style="1" customWidth="1"/>
    <col min="3075" max="3329" width="9.140625" style="1"/>
    <col min="3330" max="3330" width="24.85546875" style="1" customWidth="1"/>
    <col min="3331" max="3585" width="9.140625" style="1"/>
    <col min="3586" max="3586" width="24.85546875" style="1" customWidth="1"/>
    <col min="3587" max="3841" width="9.140625" style="1"/>
    <col min="3842" max="3842" width="24.85546875" style="1" customWidth="1"/>
    <col min="3843" max="4097" width="9.140625" style="1"/>
    <col min="4098" max="4098" width="24.85546875" style="1" customWidth="1"/>
    <col min="4099" max="4353" width="9.140625" style="1"/>
    <col min="4354" max="4354" width="24.85546875" style="1" customWidth="1"/>
    <col min="4355" max="4609" width="9.140625" style="1"/>
    <col min="4610" max="4610" width="24.85546875" style="1" customWidth="1"/>
    <col min="4611" max="4865" width="9.140625" style="1"/>
    <col min="4866" max="4866" width="24.85546875" style="1" customWidth="1"/>
    <col min="4867" max="5121" width="9.140625" style="1"/>
    <col min="5122" max="5122" width="24.85546875" style="1" customWidth="1"/>
    <col min="5123" max="5377" width="9.140625" style="1"/>
    <col min="5378" max="5378" width="24.85546875" style="1" customWidth="1"/>
    <col min="5379" max="5633" width="9.140625" style="1"/>
    <col min="5634" max="5634" width="24.85546875" style="1" customWidth="1"/>
    <col min="5635" max="5889" width="9.140625" style="1"/>
    <col min="5890" max="5890" width="24.85546875" style="1" customWidth="1"/>
    <col min="5891" max="6145" width="9.140625" style="1"/>
    <col min="6146" max="6146" width="24.85546875" style="1" customWidth="1"/>
    <col min="6147" max="6401" width="9.140625" style="1"/>
    <col min="6402" max="6402" width="24.85546875" style="1" customWidth="1"/>
    <col min="6403" max="6657" width="9.140625" style="1"/>
    <col min="6658" max="6658" width="24.85546875" style="1" customWidth="1"/>
    <col min="6659" max="6913" width="9.140625" style="1"/>
    <col min="6914" max="6914" width="24.85546875" style="1" customWidth="1"/>
    <col min="6915" max="7169" width="9.140625" style="1"/>
    <col min="7170" max="7170" width="24.85546875" style="1" customWidth="1"/>
    <col min="7171" max="7425" width="9.140625" style="1"/>
    <col min="7426" max="7426" width="24.85546875" style="1" customWidth="1"/>
    <col min="7427" max="7681" width="9.140625" style="1"/>
    <col min="7682" max="7682" width="24.85546875" style="1" customWidth="1"/>
    <col min="7683" max="7937" width="9.140625" style="1"/>
    <col min="7938" max="7938" width="24.85546875" style="1" customWidth="1"/>
    <col min="7939" max="8193" width="9.140625" style="1"/>
    <col min="8194" max="8194" width="24.85546875" style="1" customWidth="1"/>
    <col min="8195" max="8449" width="9.140625" style="1"/>
    <col min="8450" max="8450" width="24.85546875" style="1" customWidth="1"/>
    <col min="8451" max="8705" width="9.140625" style="1"/>
    <col min="8706" max="8706" width="24.85546875" style="1" customWidth="1"/>
    <col min="8707" max="8961" width="9.140625" style="1"/>
    <col min="8962" max="8962" width="24.85546875" style="1" customWidth="1"/>
    <col min="8963" max="9217" width="9.140625" style="1"/>
    <col min="9218" max="9218" width="24.85546875" style="1" customWidth="1"/>
    <col min="9219" max="9473" width="9.140625" style="1"/>
    <col min="9474" max="9474" width="24.85546875" style="1" customWidth="1"/>
    <col min="9475" max="9729" width="9.140625" style="1"/>
    <col min="9730" max="9730" width="24.85546875" style="1" customWidth="1"/>
    <col min="9731" max="9985" width="9.140625" style="1"/>
    <col min="9986" max="9986" width="24.85546875" style="1" customWidth="1"/>
    <col min="9987" max="10241" width="9.140625" style="1"/>
    <col min="10242" max="10242" width="24.85546875" style="1" customWidth="1"/>
    <col min="10243" max="10497" width="9.140625" style="1"/>
    <col min="10498" max="10498" width="24.85546875" style="1" customWidth="1"/>
    <col min="10499" max="10753" width="9.140625" style="1"/>
    <col min="10754" max="10754" width="24.85546875" style="1" customWidth="1"/>
    <col min="10755" max="11009" width="9.140625" style="1"/>
    <col min="11010" max="11010" width="24.85546875" style="1" customWidth="1"/>
    <col min="11011" max="11265" width="9.140625" style="1"/>
    <col min="11266" max="11266" width="24.85546875" style="1" customWidth="1"/>
    <col min="11267" max="11521" width="9.140625" style="1"/>
    <col min="11522" max="11522" width="24.85546875" style="1" customWidth="1"/>
    <col min="11523" max="11777" width="9.140625" style="1"/>
    <col min="11778" max="11778" width="24.85546875" style="1" customWidth="1"/>
    <col min="11779" max="12033" width="9.140625" style="1"/>
    <col min="12034" max="12034" width="24.85546875" style="1" customWidth="1"/>
    <col min="12035" max="12289" width="9.140625" style="1"/>
    <col min="12290" max="12290" width="24.85546875" style="1" customWidth="1"/>
    <col min="12291" max="12545" width="9.140625" style="1"/>
    <col min="12546" max="12546" width="24.85546875" style="1" customWidth="1"/>
    <col min="12547" max="12801" width="9.140625" style="1"/>
    <col min="12802" max="12802" width="24.85546875" style="1" customWidth="1"/>
    <col min="12803" max="13057" width="9.140625" style="1"/>
    <col min="13058" max="13058" width="24.85546875" style="1" customWidth="1"/>
    <col min="13059" max="13313" width="9.140625" style="1"/>
    <col min="13314" max="13314" width="24.85546875" style="1" customWidth="1"/>
    <col min="13315" max="13569" width="9.140625" style="1"/>
    <col min="13570" max="13570" width="24.85546875" style="1" customWidth="1"/>
    <col min="13571" max="13825" width="9.140625" style="1"/>
    <col min="13826" max="13826" width="24.85546875" style="1" customWidth="1"/>
    <col min="13827" max="14081" width="9.140625" style="1"/>
    <col min="14082" max="14082" width="24.85546875" style="1" customWidth="1"/>
    <col min="14083" max="14337" width="9.140625" style="1"/>
    <col min="14338" max="14338" width="24.85546875" style="1" customWidth="1"/>
    <col min="14339" max="14593" width="9.140625" style="1"/>
    <col min="14594" max="14594" width="24.85546875" style="1" customWidth="1"/>
    <col min="14595" max="14849" width="9.140625" style="1"/>
    <col min="14850" max="14850" width="24.85546875" style="1" customWidth="1"/>
    <col min="14851" max="15105" width="9.140625" style="1"/>
    <col min="15106" max="15106" width="24.85546875" style="1" customWidth="1"/>
    <col min="15107" max="15361" width="9.140625" style="1"/>
    <col min="15362" max="15362" width="24.85546875" style="1" customWidth="1"/>
    <col min="15363" max="15617" width="9.140625" style="1"/>
    <col min="15618" max="15618" width="24.85546875" style="1" customWidth="1"/>
    <col min="15619" max="15873" width="9.140625" style="1"/>
    <col min="15874" max="15874" width="24.85546875" style="1" customWidth="1"/>
    <col min="15875" max="16129" width="9.140625" style="1"/>
    <col min="16130" max="16130" width="24.85546875" style="1" customWidth="1"/>
    <col min="16131" max="16384" width="9.140625" style="1"/>
  </cols>
  <sheetData>
    <row r="1" spans="1:3" ht="20.25" customHeight="1">
      <c r="B1" s="3" t="s">
        <v>1081</v>
      </c>
    </row>
    <row r="3" spans="1:3" ht="20.25" customHeight="1">
      <c r="A3" s="4"/>
      <c r="B3" s="145" t="s">
        <v>1082</v>
      </c>
      <c r="C3" s="4"/>
    </row>
    <row r="4" spans="1:3" ht="20.25" customHeight="1">
      <c r="A4" s="4"/>
      <c r="B4" s="145" t="s">
        <v>1083</v>
      </c>
      <c r="C4" s="4"/>
    </row>
    <row r="5" spans="1:3" ht="20.25" customHeight="1">
      <c r="A5" s="4"/>
      <c r="B5" s="145" t="s">
        <v>1084</v>
      </c>
      <c r="C5" s="4"/>
    </row>
    <row r="6" spans="1:3" ht="20.25" customHeight="1">
      <c r="A6" s="4"/>
      <c r="B6" s="145" t="s">
        <v>1404</v>
      </c>
      <c r="C6" s="4"/>
    </row>
    <row r="7" spans="1:3" ht="20.25" customHeight="1">
      <c r="A7" s="4"/>
      <c r="B7" s="145" t="s">
        <v>1085</v>
      </c>
      <c r="C7" s="4"/>
    </row>
    <row r="8" spans="1:3" ht="20.25" customHeight="1">
      <c r="A8" s="4"/>
      <c r="B8" s="145" t="s">
        <v>773</v>
      </c>
      <c r="C8" s="4"/>
    </row>
    <row r="9" spans="1:3" ht="20.25" customHeight="1">
      <c r="A9" s="4"/>
      <c r="B9" s="145" t="s">
        <v>774</v>
      </c>
      <c r="C9" s="4"/>
    </row>
    <row r="10" spans="1:3" ht="20.25" customHeight="1">
      <c r="A10" s="4"/>
      <c r="B10" s="145" t="s">
        <v>1086</v>
      </c>
      <c r="C10" s="4"/>
    </row>
    <row r="11" spans="1:3" ht="20.25" customHeight="1">
      <c r="A11" s="4"/>
      <c r="B11" s="145" t="s">
        <v>1087</v>
      </c>
      <c r="C11" s="4"/>
    </row>
    <row r="12" spans="1:3" ht="20.25" customHeight="1">
      <c r="A12" s="4"/>
      <c r="B12" s="145" t="s">
        <v>1088</v>
      </c>
      <c r="C12" s="4"/>
    </row>
    <row r="13" spans="1:3" ht="20.25" customHeight="1">
      <c r="A13" s="4"/>
      <c r="B13" s="145" t="s">
        <v>1090</v>
      </c>
      <c r="C13" s="4"/>
    </row>
    <row r="14" spans="1:3" ht="20.25" customHeight="1">
      <c r="A14" s="4"/>
      <c r="B14" s="145" t="s">
        <v>1405</v>
      </c>
      <c r="C14" s="4"/>
    </row>
    <row r="15" spans="1:3" ht="20.25" customHeight="1">
      <c r="A15" s="4"/>
      <c r="B15" s="145" t="s">
        <v>1406</v>
      </c>
      <c r="C15" s="4"/>
    </row>
    <row r="16" spans="1:3" ht="20.25" customHeight="1">
      <c r="A16" s="4"/>
      <c r="B16" s="145" t="s">
        <v>1407</v>
      </c>
      <c r="C16" s="4"/>
    </row>
    <row r="17" spans="1:3" ht="20.25" customHeight="1">
      <c r="A17" s="4"/>
      <c r="B17" s="145" t="s">
        <v>1179</v>
      </c>
      <c r="C17" s="4"/>
    </row>
    <row r="18" spans="1:3" ht="20.25" customHeight="1">
      <c r="A18" s="4"/>
      <c r="B18" s="145" t="s">
        <v>0</v>
      </c>
      <c r="C18" s="4"/>
    </row>
    <row r="19" spans="1:3" ht="20.25" customHeight="1">
      <c r="A19" s="4"/>
      <c r="B19" s="145" t="s">
        <v>1</v>
      </c>
      <c r="C19" s="4"/>
    </row>
    <row r="20" spans="1:3" ht="20.25" customHeight="1">
      <c r="A20" s="4"/>
      <c r="B20" s="145" t="s">
        <v>2</v>
      </c>
      <c r="C20" s="4"/>
    </row>
    <row r="21" spans="1:3" ht="20.25" customHeight="1">
      <c r="A21" s="4"/>
      <c r="B21" s="145" t="s">
        <v>3</v>
      </c>
      <c r="C21" s="4"/>
    </row>
    <row r="22" spans="1:3" ht="20.25" customHeight="1">
      <c r="A22" s="4"/>
      <c r="B22" s="145" t="s">
        <v>1089</v>
      </c>
      <c r="C22" s="4"/>
    </row>
    <row r="23" spans="1:3" ht="20.25" customHeight="1">
      <c r="A23" s="4"/>
      <c r="B23" s="145" t="s">
        <v>4</v>
      </c>
      <c r="C23" s="4"/>
    </row>
    <row r="24" spans="1:3" ht="20.25" customHeight="1">
      <c r="A24" s="4"/>
      <c r="B24" s="145" t="s">
        <v>5</v>
      </c>
      <c r="C24" s="4"/>
    </row>
    <row r="25" spans="1:3" ht="20.25" customHeight="1">
      <c r="A25" s="4"/>
      <c r="B25" s="145" t="s">
        <v>1116</v>
      </c>
      <c r="C25" s="4"/>
    </row>
    <row r="26" spans="1:3" ht="20.25" customHeight="1">
      <c r="A26" s="4"/>
      <c r="C26" s="4"/>
    </row>
  </sheetData>
  <hyperlinks>
    <hyperlink ref="B3" location="'Cover Page'!A1" display="Cover Page" xr:uid="{B12CDC04-BE23-4A79-99F0-1FC64B58370D}"/>
    <hyperlink ref="B4" location="Changes!A1" display="Changes" xr:uid="{4CA48B28-EB47-4B3B-A23A-E8B6D5D5D76F}"/>
    <hyperlink ref="B5" location="Information!A1" display="Information" xr:uid="{0DC2AE31-9BAF-4E49-8051-437D6151D84B}"/>
    <hyperlink ref="B7" location="'Citizen Printers'!A1" display="Citizen Printers" xr:uid="{9F6EB493-8D3B-4168-B328-FD56B7BCD1DF}"/>
    <hyperlink ref="B8" location="'Citizen Accessories'!A1" display="Citizen Accessories" xr:uid="{B5CDCB08-11FD-482D-931E-72DE16F0DF3D}"/>
    <hyperlink ref="B18" location="'etiLABEL BASIC'!A1" display="etiLABEL BASIC" xr:uid="{D61B1965-6FCB-4E3F-B0C1-B95341101282}"/>
    <hyperlink ref="B10" location="'Zebra High-End Printers'!A1" display="Zebra High-End Printers" xr:uid="{6C521660-1E78-4E2A-88C1-4E4405E2F983}"/>
    <hyperlink ref="B11" location="'Zebra Midrange Printers'!A1" display="Zebra Midrange Printers" xr:uid="{59F39CAD-DD38-4371-92E6-446C6016AE79}"/>
    <hyperlink ref="B12" location="'Zebra Desktop Printers'!A1" display="Zebra Desktop Printers" xr:uid="{4F96AE8A-2D8C-41C5-836C-7A49C4133F15}"/>
    <hyperlink ref="B9" location="'Citizen Extended Warranty'!A1" display="Citizen Extended Warranty" xr:uid="{34DC3A8E-689B-4421-B020-6F4957F46214}"/>
    <hyperlink ref="B19" location="'etiLABEL MEDIO'!A1" display="etiLABEL MEDIO" xr:uid="{9A684E56-D4F5-489E-9293-6569187945CF}"/>
    <hyperlink ref="B20" location="'etiLABEL STANDARD'!A1" display="etiLABEL STANDARD" xr:uid="{AC68EEB8-9FE6-4416-9BE0-6BC11B6D7032}"/>
    <hyperlink ref="B21" location="'etiLABEL PROFESSIONAL'!A1" display="etiLABEL PROFESSIONAL" xr:uid="{1DB6A955-6684-4527-9F5B-EEDCD4C9D860}"/>
    <hyperlink ref="B22" location="'etiLABEL Upgrade'!A1" display="etiLABEL Upgrade" xr:uid="{8AB45844-031E-48C2-A5E7-5C27582BE18D}"/>
    <hyperlink ref="B23" location="'etiGHOST STANDARD'!A1" display="etiGHOST STANDARD" xr:uid="{28CC93A7-3175-480D-A370-4688F9428742}"/>
    <hyperlink ref="B24" location="'etiGHOST PROFESSIONAL'!A1" display="etiGHOST PROFESSIONAL" xr:uid="{246A0FBD-F7A9-401F-9DFE-AC6DA16AAB11}"/>
    <hyperlink ref="B25" location="Contact!A1" display="Contact" xr:uid="{08B34330-3F0E-4EA8-BDDC-15D6F6FA4C7E}"/>
    <hyperlink ref="B6" location="'Printer services'!A1" display="Printer services" xr:uid="{12980BB0-E62E-4AE0-B0F5-4924E3ACC65E}"/>
    <hyperlink ref="B13" location="'Printronix Printers'!A1" display="PRINTRONIX Printers" xr:uid="{28019C53-A2EB-44D4-809E-1A43740DB037}"/>
    <hyperlink ref="B14" location="'Printronix Printers'!A1" display="PRINTRONIX Printers" xr:uid="{C8956F82-1EDD-4AC0-AA23-B30F3301639C}"/>
    <hyperlink ref="B15" location="'QuickLabel Printers'!A1" display="QuickLabel Printers" xr:uid="{263E7ED6-480B-47BD-908A-4E5F98013C2F}"/>
    <hyperlink ref="B16" location="'TROJAN Printers'!A1" display="TROJAN Printers" xr:uid="{459A29AD-9187-4F61-BDA0-598BD8A9D691}"/>
    <hyperlink ref="B17" location="'Colour Works EPSON Printers'!A1" display="EPSON Printers" xr:uid="{43085F39-E42B-42EB-BAEC-0F9970382D42}"/>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10"/>
  <dimension ref="A2:K53"/>
  <sheetViews>
    <sheetView zoomScaleNormal="100" workbookViewId="0"/>
  </sheetViews>
  <sheetFormatPr defaultRowHeight="11.25"/>
  <cols>
    <col min="1" max="1" width="21.5703125" style="32" customWidth="1"/>
    <col min="2" max="2" width="52.140625" style="32" bestFit="1" customWidth="1"/>
    <col min="3" max="3" width="12.7109375" style="32" customWidth="1"/>
    <col min="4" max="4" width="12.5703125" style="32" customWidth="1"/>
    <col min="5" max="8" width="9.140625" style="32"/>
    <col min="9" max="9" width="10" style="32" bestFit="1" customWidth="1"/>
    <col min="10" max="256" width="9.140625" style="32"/>
    <col min="257" max="257" width="21.5703125" style="32" customWidth="1"/>
    <col min="258" max="258" width="52.140625" style="32" bestFit="1" customWidth="1"/>
    <col min="259" max="259" width="12.7109375" style="32" customWidth="1"/>
    <col min="260" max="260" width="12.5703125" style="32" customWidth="1"/>
    <col min="261" max="512" width="9.140625" style="32"/>
    <col min="513" max="513" width="21.5703125" style="32" customWidth="1"/>
    <col min="514" max="514" width="52.140625" style="32" bestFit="1" customWidth="1"/>
    <col min="515" max="515" width="12.7109375" style="32" customWidth="1"/>
    <col min="516" max="516" width="12.5703125" style="32" customWidth="1"/>
    <col min="517" max="768" width="9.140625" style="32"/>
    <col min="769" max="769" width="21.5703125" style="32" customWidth="1"/>
    <col min="770" max="770" width="52.140625" style="32" bestFit="1" customWidth="1"/>
    <col min="771" max="771" width="12.7109375" style="32" customWidth="1"/>
    <col min="772" max="772" width="12.5703125" style="32" customWidth="1"/>
    <col min="773" max="1024" width="9.140625" style="32"/>
    <col min="1025" max="1025" width="21.5703125" style="32" customWidth="1"/>
    <col min="1026" max="1026" width="52.140625" style="32" bestFit="1" customWidth="1"/>
    <col min="1027" max="1027" width="12.7109375" style="32" customWidth="1"/>
    <col min="1028" max="1028" width="12.5703125" style="32" customWidth="1"/>
    <col min="1029" max="1280" width="9.140625" style="32"/>
    <col min="1281" max="1281" width="21.5703125" style="32" customWidth="1"/>
    <col min="1282" max="1282" width="52.140625" style="32" bestFit="1" customWidth="1"/>
    <col min="1283" max="1283" width="12.7109375" style="32" customWidth="1"/>
    <col min="1284" max="1284" width="12.5703125" style="32" customWidth="1"/>
    <col min="1285" max="1536" width="9.140625" style="32"/>
    <col min="1537" max="1537" width="21.5703125" style="32" customWidth="1"/>
    <col min="1538" max="1538" width="52.140625" style="32" bestFit="1" customWidth="1"/>
    <col min="1539" max="1539" width="12.7109375" style="32" customWidth="1"/>
    <col min="1540" max="1540" width="12.5703125" style="32" customWidth="1"/>
    <col min="1541" max="1792" width="9.140625" style="32"/>
    <col min="1793" max="1793" width="21.5703125" style="32" customWidth="1"/>
    <col min="1794" max="1794" width="52.140625" style="32" bestFit="1" customWidth="1"/>
    <col min="1795" max="1795" width="12.7109375" style="32" customWidth="1"/>
    <col min="1796" max="1796" width="12.5703125" style="32" customWidth="1"/>
    <col min="1797" max="2048" width="9.140625" style="32"/>
    <col min="2049" max="2049" width="21.5703125" style="32" customWidth="1"/>
    <col min="2050" max="2050" width="52.140625" style="32" bestFit="1" customWidth="1"/>
    <col min="2051" max="2051" width="12.7109375" style="32" customWidth="1"/>
    <col min="2052" max="2052" width="12.5703125" style="32" customWidth="1"/>
    <col min="2053" max="2304" width="9.140625" style="32"/>
    <col min="2305" max="2305" width="21.5703125" style="32" customWidth="1"/>
    <col min="2306" max="2306" width="52.140625" style="32" bestFit="1" customWidth="1"/>
    <col min="2307" max="2307" width="12.7109375" style="32" customWidth="1"/>
    <col min="2308" max="2308" width="12.5703125" style="32" customWidth="1"/>
    <col min="2309" max="2560" width="9.140625" style="32"/>
    <col min="2561" max="2561" width="21.5703125" style="32" customWidth="1"/>
    <col min="2562" max="2562" width="52.140625" style="32" bestFit="1" customWidth="1"/>
    <col min="2563" max="2563" width="12.7109375" style="32" customWidth="1"/>
    <col min="2564" max="2564" width="12.5703125" style="32" customWidth="1"/>
    <col min="2565" max="2816" width="9.140625" style="32"/>
    <col min="2817" max="2817" width="21.5703125" style="32" customWidth="1"/>
    <col min="2818" max="2818" width="52.140625" style="32" bestFit="1" customWidth="1"/>
    <col min="2819" max="2819" width="12.7109375" style="32" customWidth="1"/>
    <col min="2820" max="2820" width="12.5703125" style="32" customWidth="1"/>
    <col min="2821" max="3072" width="9.140625" style="32"/>
    <col min="3073" max="3073" width="21.5703125" style="32" customWidth="1"/>
    <col min="3074" max="3074" width="52.140625" style="32" bestFit="1" customWidth="1"/>
    <col min="3075" max="3075" width="12.7109375" style="32" customWidth="1"/>
    <col min="3076" max="3076" width="12.5703125" style="32" customWidth="1"/>
    <col min="3077" max="3328" width="9.140625" style="32"/>
    <col min="3329" max="3329" width="21.5703125" style="32" customWidth="1"/>
    <col min="3330" max="3330" width="52.140625" style="32" bestFit="1" customWidth="1"/>
    <col min="3331" max="3331" width="12.7109375" style="32" customWidth="1"/>
    <col min="3332" max="3332" width="12.5703125" style="32" customWidth="1"/>
    <col min="3333" max="3584" width="9.140625" style="32"/>
    <col min="3585" max="3585" width="21.5703125" style="32" customWidth="1"/>
    <col min="3586" max="3586" width="52.140625" style="32" bestFit="1" customWidth="1"/>
    <col min="3587" max="3587" width="12.7109375" style="32" customWidth="1"/>
    <col min="3588" max="3588" width="12.5703125" style="32" customWidth="1"/>
    <col min="3589" max="3840" width="9.140625" style="32"/>
    <col min="3841" max="3841" width="21.5703125" style="32" customWidth="1"/>
    <col min="3842" max="3842" width="52.140625" style="32" bestFit="1" customWidth="1"/>
    <col min="3843" max="3843" width="12.7109375" style="32" customWidth="1"/>
    <col min="3844" max="3844" width="12.5703125" style="32" customWidth="1"/>
    <col min="3845" max="4096" width="9.140625" style="32"/>
    <col min="4097" max="4097" width="21.5703125" style="32" customWidth="1"/>
    <col min="4098" max="4098" width="52.140625" style="32" bestFit="1" customWidth="1"/>
    <col min="4099" max="4099" width="12.7109375" style="32" customWidth="1"/>
    <col min="4100" max="4100" width="12.5703125" style="32" customWidth="1"/>
    <col min="4101" max="4352" width="9.140625" style="32"/>
    <col min="4353" max="4353" width="21.5703125" style="32" customWidth="1"/>
    <col min="4354" max="4354" width="52.140625" style="32" bestFit="1" customWidth="1"/>
    <col min="4355" max="4355" width="12.7109375" style="32" customWidth="1"/>
    <col min="4356" max="4356" width="12.5703125" style="32" customWidth="1"/>
    <col min="4357" max="4608" width="9.140625" style="32"/>
    <col min="4609" max="4609" width="21.5703125" style="32" customWidth="1"/>
    <col min="4610" max="4610" width="52.140625" style="32" bestFit="1" customWidth="1"/>
    <col min="4611" max="4611" width="12.7109375" style="32" customWidth="1"/>
    <col min="4612" max="4612" width="12.5703125" style="32" customWidth="1"/>
    <col min="4613" max="4864" width="9.140625" style="32"/>
    <col min="4865" max="4865" width="21.5703125" style="32" customWidth="1"/>
    <col min="4866" max="4866" width="52.140625" style="32" bestFit="1" customWidth="1"/>
    <col min="4867" max="4867" width="12.7109375" style="32" customWidth="1"/>
    <col min="4868" max="4868" width="12.5703125" style="32" customWidth="1"/>
    <col min="4869" max="5120" width="9.140625" style="32"/>
    <col min="5121" max="5121" width="21.5703125" style="32" customWidth="1"/>
    <col min="5122" max="5122" width="52.140625" style="32" bestFit="1" customWidth="1"/>
    <col min="5123" max="5123" width="12.7109375" style="32" customWidth="1"/>
    <col min="5124" max="5124" width="12.5703125" style="32" customWidth="1"/>
    <col min="5125" max="5376" width="9.140625" style="32"/>
    <col min="5377" max="5377" width="21.5703125" style="32" customWidth="1"/>
    <col min="5378" max="5378" width="52.140625" style="32" bestFit="1" customWidth="1"/>
    <col min="5379" max="5379" width="12.7109375" style="32" customWidth="1"/>
    <col min="5380" max="5380" width="12.5703125" style="32" customWidth="1"/>
    <col min="5381" max="5632" width="9.140625" style="32"/>
    <col min="5633" max="5633" width="21.5703125" style="32" customWidth="1"/>
    <col min="5634" max="5634" width="52.140625" style="32" bestFit="1" customWidth="1"/>
    <col min="5635" max="5635" width="12.7109375" style="32" customWidth="1"/>
    <col min="5636" max="5636" width="12.5703125" style="32" customWidth="1"/>
    <col min="5637" max="5888" width="9.140625" style="32"/>
    <col min="5889" max="5889" width="21.5703125" style="32" customWidth="1"/>
    <col min="5890" max="5890" width="52.140625" style="32" bestFit="1" customWidth="1"/>
    <col min="5891" max="5891" width="12.7109375" style="32" customWidth="1"/>
    <col min="5892" max="5892" width="12.5703125" style="32" customWidth="1"/>
    <col min="5893" max="6144" width="9.140625" style="32"/>
    <col min="6145" max="6145" width="21.5703125" style="32" customWidth="1"/>
    <col min="6146" max="6146" width="52.140625" style="32" bestFit="1" customWidth="1"/>
    <col min="6147" max="6147" width="12.7109375" style="32" customWidth="1"/>
    <col min="6148" max="6148" width="12.5703125" style="32" customWidth="1"/>
    <col min="6149" max="6400" width="9.140625" style="32"/>
    <col min="6401" max="6401" width="21.5703125" style="32" customWidth="1"/>
    <col min="6402" max="6402" width="52.140625" style="32" bestFit="1" customWidth="1"/>
    <col min="6403" max="6403" width="12.7109375" style="32" customWidth="1"/>
    <col min="6404" max="6404" width="12.5703125" style="32" customWidth="1"/>
    <col min="6405" max="6656" width="9.140625" style="32"/>
    <col min="6657" max="6657" width="21.5703125" style="32" customWidth="1"/>
    <col min="6658" max="6658" width="52.140625" style="32" bestFit="1" customWidth="1"/>
    <col min="6659" max="6659" width="12.7109375" style="32" customWidth="1"/>
    <col min="6660" max="6660" width="12.5703125" style="32" customWidth="1"/>
    <col min="6661" max="6912" width="9.140625" style="32"/>
    <col min="6913" max="6913" width="21.5703125" style="32" customWidth="1"/>
    <col min="6914" max="6914" width="52.140625" style="32" bestFit="1" customWidth="1"/>
    <col min="6915" max="6915" width="12.7109375" style="32" customWidth="1"/>
    <col min="6916" max="6916" width="12.5703125" style="32" customWidth="1"/>
    <col min="6917" max="7168" width="9.140625" style="32"/>
    <col min="7169" max="7169" width="21.5703125" style="32" customWidth="1"/>
    <col min="7170" max="7170" width="52.140625" style="32" bestFit="1" customWidth="1"/>
    <col min="7171" max="7171" width="12.7109375" style="32" customWidth="1"/>
    <col min="7172" max="7172" width="12.5703125" style="32" customWidth="1"/>
    <col min="7173" max="7424" width="9.140625" style="32"/>
    <col min="7425" max="7425" width="21.5703125" style="32" customWidth="1"/>
    <col min="7426" max="7426" width="52.140625" style="32" bestFit="1" customWidth="1"/>
    <col min="7427" max="7427" width="12.7109375" style="32" customWidth="1"/>
    <col min="7428" max="7428" width="12.5703125" style="32" customWidth="1"/>
    <col min="7429" max="7680" width="9.140625" style="32"/>
    <col min="7681" max="7681" width="21.5703125" style="32" customWidth="1"/>
    <col min="7682" max="7682" width="52.140625" style="32" bestFit="1" customWidth="1"/>
    <col min="7683" max="7683" width="12.7109375" style="32" customWidth="1"/>
    <col min="7684" max="7684" width="12.5703125" style="32" customWidth="1"/>
    <col min="7685" max="7936" width="9.140625" style="32"/>
    <col min="7937" max="7937" width="21.5703125" style="32" customWidth="1"/>
    <col min="7938" max="7938" width="52.140625" style="32" bestFit="1" customWidth="1"/>
    <col min="7939" max="7939" width="12.7109375" style="32" customWidth="1"/>
    <col min="7940" max="7940" width="12.5703125" style="32" customWidth="1"/>
    <col min="7941" max="8192" width="9.140625" style="32"/>
    <col min="8193" max="8193" width="21.5703125" style="32" customWidth="1"/>
    <col min="8194" max="8194" width="52.140625" style="32" bestFit="1" customWidth="1"/>
    <col min="8195" max="8195" width="12.7109375" style="32" customWidth="1"/>
    <col min="8196" max="8196" width="12.5703125" style="32" customWidth="1"/>
    <col min="8197" max="8448" width="9.140625" style="32"/>
    <col min="8449" max="8449" width="21.5703125" style="32" customWidth="1"/>
    <col min="8450" max="8450" width="52.140625" style="32" bestFit="1" customWidth="1"/>
    <col min="8451" max="8451" width="12.7109375" style="32" customWidth="1"/>
    <col min="8452" max="8452" width="12.5703125" style="32" customWidth="1"/>
    <col min="8453" max="8704" width="9.140625" style="32"/>
    <col min="8705" max="8705" width="21.5703125" style="32" customWidth="1"/>
    <col min="8706" max="8706" width="52.140625" style="32" bestFit="1" customWidth="1"/>
    <col min="8707" max="8707" width="12.7109375" style="32" customWidth="1"/>
    <col min="8708" max="8708" width="12.5703125" style="32" customWidth="1"/>
    <col min="8709" max="8960" width="9.140625" style="32"/>
    <col min="8961" max="8961" width="21.5703125" style="32" customWidth="1"/>
    <col min="8962" max="8962" width="52.140625" style="32" bestFit="1" customWidth="1"/>
    <col min="8963" max="8963" width="12.7109375" style="32" customWidth="1"/>
    <col min="8964" max="8964" width="12.5703125" style="32" customWidth="1"/>
    <col min="8965" max="9216" width="9.140625" style="32"/>
    <col min="9217" max="9217" width="21.5703125" style="32" customWidth="1"/>
    <col min="9218" max="9218" width="52.140625" style="32" bestFit="1" customWidth="1"/>
    <col min="9219" max="9219" width="12.7109375" style="32" customWidth="1"/>
    <col min="9220" max="9220" width="12.5703125" style="32" customWidth="1"/>
    <col min="9221" max="9472" width="9.140625" style="32"/>
    <col min="9473" max="9473" width="21.5703125" style="32" customWidth="1"/>
    <col min="9474" max="9474" width="52.140625" style="32" bestFit="1" customWidth="1"/>
    <col min="9475" max="9475" width="12.7109375" style="32" customWidth="1"/>
    <col min="9476" max="9476" width="12.5703125" style="32" customWidth="1"/>
    <col min="9477" max="9728" width="9.140625" style="32"/>
    <col min="9729" max="9729" width="21.5703125" style="32" customWidth="1"/>
    <col min="9730" max="9730" width="52.140625" style="32" bestFit="1" customWidth="1"/>
    <col min="9731" max="9731" width="12.7109375" style="32" customWidth="1"/>
    <col min="9732" max="9732" width="12.5703125" style="32" customWidth="1"/>
    <col min="9733" max="9984" width="9.140625" style="32"/>
    <col min="9985" max="9985" width="21.5703125" style="32" customWidth="1"/>
    <col min="9986" max="9986" width="52.140625" style="32" bestFit="1" customWidth="1"/>
    <col min="9987" max="9987" width="12.7109375" style="32" customWidth="1"/>
    <col min="9988" max="9988" width="12.5703125" style="32" customWidth="1"/>
    <col min="9989" max="10240" width="9.140625" style="32"/>
    <col min="10241" max="10241" width="21.5703125" style="32" customWidth="1"/>
    <col min="10242" max="10242" width="52.140625" style="32" bestFit="1" customWidth="1"/>
    <col min="10243" max="10243" width="12.7109375" style="32" customWidth="1"/>
    <col min="10244" max="10244" width="12.5703125" style="32" customWidth="1"/>
    <col min="10245" max="10496" width="9.140625" style="32"/>
    <col min="10497" max="10497" width="21.5703125" style="32" customWidth="1"/>
    <col min="10498" max="10498" width="52.140625" style="32" bestFit="1" customWidth="1"/>
    <col min="10499" max="10499" width="12.7109375" style="32" customWidth="1"/>
    <col min="10500" max="10500" width="12.5703125" style="32" customWidth="1"/>
    <col min="10501" max="10752" width="9.140625" style="32"/>
    <col min="10753" max="10753" width="21.5703125" style="32" customWidth="1"/>
    <col min="10754" max="10754" width="52.140625" style="32" bestFit="1" customWidth="1"/>
    <col min="10755" max="10755" width="12.7109375" style="32" customWidth="1"/>
    <col min="10756" max="10756" width="12.5703125" style="32" customWidth="1"/>
    <col min="10757" max="11008" width="9.140625" style="32"/>
    <col min="11009" max="11009" width="21.5703125" style="32" customWidth="1"/>
    <col min="11010" max="11010" width="52.140625" style="32" bestFit="1" customWidth="1"/>
    <col min="11011" max="11011" width="12.7109375" style="32" customWidth="1"/>
    <col min="11012" max="11012" width="12.5703125" style="32" customWidth="1"/>
    <col min="11013" max="11264" width="9.140625" style="32"/>
    <col min="11265" max="11265" width="21.5703125" style="32" customWidth="1"/>
    <col min="11266" max="11266" width="52.140625" style="32" bestFit="1" customWidth="1"/>
    <col min="11267" max="11267" width="12.7109375" style="32" customWidth="1"/>
    <col min="11268" max="11268" width="12.5703125" style="32" customWidth="1"/>
    <col min="11269" max="11520" width="9.140625" style="32"/>
    <col min="11521" max="11521" width="21.5703125" style="32" customWidth="1"/>
    <col min="11522" max="11522" width="52.140625" style="32" bestFit="1" customWidth="1"/>
    <col min="11523" max="11523" width="12.7109375" style="32" customWidth="1"/>
    <col min="11524" max="11524" width="12.5703125" style="32" customWidth="1"/>
    <col min="11525" max="11776" width="9.140625" style="32"/>
    <col min="11777" max="11777" width="21.5703125" style="32" customWidth="1"/>
    <col min="11778" max="11778" width="52.140625" style="32" bestFit="1" customWidth="1"/>
    <col min="11779" max="11779" width="12.7109375" style="32" customWidth="1"/>
    <col min="11780" max="11780" width="12.5703125" style="32" customWidth="1"/>
    <col min="11781" max="12032" width="9.140625" style="32"/>
    <col min="12033" max="12033" width="21.5703125" style="32" customWidth="1"/>
    <col min="12034" max="12034" width="52.140625" style="32" bestFit="1" customWidth="1"/>
    <col min="12035" max="12035" width="12.7109375" style="32" customWidth="1"/>
    <col min="12036" max="12036" width="12.5703125" style="32" customWidth="1"/>
    <col min="12037" max="12288" width="9.140625" style="32"/>
    <col min="12289" max="12289" width="21.5703125" style="32" customWidth="1"/>
    <col min="12290" max="12290" width="52.140625" style="32" bestFit="1" customWidth="1"/>
    <col min="12291" max="12291" width="12.7109375" style="32" customWidth="1"/>
    <col min="12292" max="12292" width="12.5703125" style="32" customWidth="1"/>
    <col min="12293" max="12544" width="9.140625" style="32"/>
    <col min="12545" max="12545" width="21.5703125" style="32" customWidth="1"/>
    <col min="12546" max="12546" width="52.140625" style="32" bestFit="1" customWidth="1"/>
    <col min="12547" max="12547" width="12.7109375" style="32" customWidth="1"/>
    <col min="12548" max="12548" width="12.5703125" style="32" customWidth="1"/>
    <col min="12549" max="12800" width="9.140625" style="32"/>
    <col min="12801" max="12801" width="21.5703125" style="32" customWidth="1"/>
    <col min="12802" max="12802" width="52.140625" style="32" bestFit="1" customWidth="1"/>
    <col min="12803" max="12803" width="12.7109375" style="32" customWidth="1"/>
    <col min="12804" max="12804" width="12.5703125" style="32" customWidth="1"/>
    <col min="12805" max="13056" width="9.140625" style="32"/>
    <col min="13057" max="13057" width="21.5703125" style="32" customWidth="1"/>
    <col min="13058" max="13058" width="52.140625" style="32" bestFit="1" customWidth="1"/>
    <col min="13059" max="13059" width="12.7109375" style="32" customWidth="1"/>
    <col min="13060" max="13060" width="12.5703125" style="32" customWidth="1"/>
    <col min="13061" max="13312" width="9.140625" style="32"/>
    <col min="13313" max="13313" width="21.5703125" style="32" customWidth="1"/>
    <col min="13314" max="13314" width="52.140625" style="32" bestFit="1" customWidth="1"/>
    <col min="13315" max="13315" width="12.7109375" style="32" customWidth="1"/>
    <col min="13316" max="13316" width="12.5703125" style="32" customWidth="1"/>
    <col min="13317" max="13568" width="9.140625" style="32"/>
    <col min="13569" max="13569" width="21.5703125" style="32" customWidth="1"/>
    <col min="13570" max="13570" width="52.140625" style="32" bestFit="1" customWidth="1"/>
    <col min="13571" max="13571" width="12.7109375" style="32" customWidth="1"/>
    <col min="13572" max="13572" width="12.5703125" style="32" customWidth="1"/>
    <col min="13573" max="13824" width="9.140625" style="32"/>
    <col min="13825" max="13825" width="21.5703125" style="32" customWidth="1"/>
    <col min="13826" max="13826" width="52.140625" style="32" bestFit="1" customWidth="1"/>
    <col min="13827" max="13827" width="12.7109375" style="32" customWidth="1"/>
    <col min="13828" max="13828" width="12.5703125" style="32" customWidth="1"/>
    <col min="13829" max="14080" width="9.140625" style="32"/>
    <col min="14081" max="14081" width="21.5703125" style="32" customWidth="1"/>
    <col min="14082" max="14082" width="52.140625" style="32" bestFit="1" customWidth="1"/>
    <col min="14083" max="14083" width="12.7109375" style="32" customWidth="1"/>
    <col min="14084" max="14084" width="12.5703125" style="32" customWidth="1"/>
    <col min="14085" max="14336" width="9.140625" style="32"/>
    <col min="14337" max="14337" width="21.5703125" style="32" customWidth="1"/>
    <col min="14338" max="14338" width="52.140625" style="32" bestFit="1" customWidth="1"/>
    <col min="14339" max="14339" width="12.7109375" style="32" customWidth="1"/>
    <col min="14340" max="14340" width="12.5703125" style="32" customWidth="1"/>
    <col min="14341" max="14592" width="9.140625" style="32"/>
    <col min="14593" max="14593" width="21.5703125" style="32" customWidth="1"/>
    <col min="14594" max="14594" width="52.140625" style="32" bestFit="1" customWidth="1"/>
    <col min="14595" max="14595" width="12.7109375" style="32" customWidth="1"/>
    <col min="14596" max="14596" width="12.5703125" style="32" customWidth="1"/>
    <col min="14597" max="14848" width="9.140625" style="32"/>
    <col min="14849" max="14849" width="21.5703125" style="32" customWidth="1"/>
    <col min="14850" max="14850" width="52.140625" style="32" bestFit="1" customWidth="1"/>
    <col min="14851" max="14851" width="12.7109375" style="32" customWidth="1"/>
    <col min="14852" max="14852" width="12.5703125" style="32" customWidth="1"/>
    <col min="14853" max="15104" width="9.140625" style="32"/>
    <col min="15105" max="15105" width="21.5703125" style="32" customWidth="1"/>
    <col min="15106" max="15106" width="52.140625" style="32" bestFit="1" customWidth="1"/>
    <col min="15107" max="15107" width="12.7109375" style="32" customWidth="1"/>
    <col min="15108" max="15108" width="12.5703125" style="32" customWidth="1"/>
    <col min="15109" max="15360" width="9.140625" style="32"/>
    <col min="15361" max="15361" width="21.5703125" style="32" customWidth="1"/>
    <col min="15362" max="15362" width="52.140625" style="32" bestFit="1" customWidth="1"/>
    <col min="15363" max="15363" width="12.7109375" style="32" customWidth="1"/>
    <col min="15364" max="15364" width="12.5703125" style="32" customWidth="1"/>
    <col min="15365" max="15616" width="9.140625" style="32"/>
    <col min="15617" max="15617" width="21.5703125" style="32" customWidth="1"/>
    <col min="15618" max="15618" width="52.140625" style="32" bestFit="1" customWidth="1"/>
    <col min="15619" max="15619" width="12.7109375" style="32" customWidth="1"/>
    <col min="15620" max="15620" width="12.5703125" style="32" customWidth="1"/>
    <col min="15621" max="15872" width="9.140625" style="32"/>
    <col min="15873" max="15873" width="21.5703125" style="32" customWidth="1"/>
    <col min="15874" max="15874" width="52.140625" style="32" bestFit="1" customWidth="1"/>
    <col min="15875" max="15875" width="12.7109375" style="32" customWidth="1"/>
    <col min="15876" max="15876" width="12.5703125" style="32" customWidth="1"/>
    <col min="15877" max="16128" width="9.140625" style="32"/>
    <col min="16129" max="16129" width="21.5703125" style="32" customWidth="1"/>
    <col min="16130" max="16130" width="52.140625" style="32" bestFit="1" customWidth="1"/>
    <col min="16131" max="16131" width="12.7109375" style="32" customWidth="1"/>
    <col min="16132" max="16132" width="12.5703125" style="32" customWidth="1"/>
    <col min="16133" max="16384" width="9.140625" style="32"/>
  </cols>
  <sheetData>
    <row r="2" spans="1:11">
      <c r="A2" s="35" t="s">
        <v>943</v>
      </c>
    </row>
    <row r="3" spans="1:11" ht="22.5">
      <c r="A3" s="71" t="s">
        <v>344</v>
      </c>
      <c r="B3" s="72" t="s">
        <v>758</v>
      </c>
      <c r="C3" s="100" t="s">
        <v>759</v>
      </c>
      <c r="D3" s="101" t="s">
        <v>772</v>
      </c>
    </row>
    <row r="4" spans="1:11">
      <c r="A4" s="36"/>
      <c r="B4" s="36"/>
      <c r="C4" s="49"/>
      <c r="D4" s="50"/>
    </row>
    <row r="5" spans="1:11">
      <c r="A5" s="22" t="s">
        <v>163</v>
      </c>
      <c r="B5" s="27" t="s">
        <v>944</v>
      </c>
      <c r="C5" s="51">
        <v>399</v>
      </c>
      <c r="D5" s="52">
        <v>251.37</v>
      </c>
      <c r="J5" s="51"/>
    </row>
    <row r="6" spans="1:11">
      <c r="A6" s="22" t="s">
        <v>164</v>
      </c>
      <c r="B6" s="27" t="s">
        <v>945</v>
      </c>
      <c r="C6" s="53">
        <v>719</v>
      </c>
      <c r="D6" s="52">
        <v>452.97</v>
      </c>
      <c r="J6" s="51"/>
    </row>
    <row r="7" spans="1:11">
      <c r="A7" s="22" t="s">
        <v>165</v>
      </c>
      <c r="B7" s="27" t="s">
        <v>946</v>
      </c>
      <c r="C7" s="53">
        <v>1399</v>
      </c>
      <c r="D7" s="52">
        <v>881.37</v>
      </c>
      <c r="J7" s="51"/>
    </row>
    <row r="8" spans="1:11">
      <c r="A8" s="22" t="s">
        <v>166</v>
      </c>
      <c r="B8" s="27" t="s">
        <v>947</v>
      </c>
      <c r="C8" s="53">
        <v>2589</v>
      </c>
      <c r="D8" s="52">
        <v>1631.0700000000002</v>
      </c>
      <c r="J8" s="51"/>
    </row>
    <row r="9" spans="1:11">
      <c r="A9" s="22" t="s">
        <v>167</v>
      </c>
      <c r="B9" s="27" t="s">
        <v>948</v>
      </c>
      <c r="C9" s="53">
        <v>4589</v>
      </c>
      <c r="D9" s="52">
        <v>2891.0699999999997</v>
      </c>
      <c r="J9" s="51"/>
    </row>
    <row r="10" spans="1:11">
      <c r="A10" s="22" t="s">
        <v>168</v>
      </c>
      <c r="B10" s="27" t="s">
        <v>949</v>
      </c>
      <c r="C10" s="53">
        <v>7979</v>
      </c>
      <c r="D10" s="52">
        <v>5026.7700000000004</v>
      </c>
      <c r="J10" s="51"/>
    </row>
    <row r="11" spans="1:11">
      <c r="D11" s="52"/>
    </row>
    <row r="12" spans="1:11">
      <c r="A12" s="35" t="s">
        <v>169</v>
      </c>
    </row>
    <row r="13" spans="1:11" ht="22.5">
      <c r="A13" s="71" t="s">
        <v>344</v>
      </c>
      <c r="B13" s="72" t="s">
        <v>758</v>
      </c>
      <c r="C13" s="100" t="s">
        <v>759</v>
      </c>
      <c r="D13" s="101" t="s">
        <v>772</v>
      </c>
    </row>
    <row r="14" spans="1:11">
      <c r="A14" s="36"/>
      <c r="B14" s="36"/>
      <c r="C14" s="49"/>
      <c r="D14" s="50"/>
    </row>
    <row r="15" spans="1:11">
      <c r="A15" s="22" t="s">
        <v>170</v>
      </c>
      <c r="B15" s="27" t="s">
        <v>944</v>
      </c>
      <c r="C15" s="53">
        <v>299</v>
      </c>
      <c r="D15" s="52">
        <v>188.37</v>
      </c>
      <c r="J15" s="23"/>
      <c r="K15" s="64"/>
    </row>
    <row r="16" spans="1:11">
      <c r="A16" s="22" t="s">
        <v>171</v>
      </c>
      <c r="B16" s="27" t="s">
        <v>945</v>
      </c>
      <c r="C16" s="53">
        <v>539</v>
      </c>
      <c r="D16" s="52">
        <v>339.57</v>
      </c>
      <c r="J16" s="23"/>
      <c r="K16" s="64"/>
    </row>
    <row r="17" spans="1:11">
      <c r="A17" s="22" t="s">
        <v>172</v>
      </c>
      <c r="B17" s="27" t="s">
        <v>946</v>
      </c>
      <c r="C17" s="53">
        <v>1049</v>
      </c>
      <c r="D17" s="52">
        <v>660.87</v>
      </c>
      <c r="J17" s="23"/>
      <c r="K17" s="64"/>
    </row>
    <row r="18" spans="1:11">
      <c r="A18" s="22" t="s">
        <v>173</v>
      </c>
      <c r="B18" s="27" t="s">
        <v>947</v>
      </c>
      <c r="C18" s="53">
        <v>1939</v>
      </c>
      <c r="D18" s="52">
        <v>1221.5700000000002</v>
      </c>
      <c r="J18" s="23"/>
      <c r="K18" s="64"/>
    </row>
    <row r="19" spans="1:11">
      <c r="A19" s="22" t="s">
        <v>174</v>
      </c>
      <c r="B19" s="27" t="s">
        <v>948</v>
      </c>
      <c r="C19" s="53">
        <v>3439</v>
      </c>
      <c r="D19" s="52">
        <v>2166.5699999999997</v>
      </c>
      <c r="J19" s="23"/>
      <c r="K19" s="64"/>
    </row>
    <row r="20" spans="1:11">
      <c r="A20" s="22" t="s">
        <v>175</v>
      </c>
      <c r="B20" s="27" t="s">
        <v>949</v>
      </c>
      <c r="C20" s="53">
        <v>5979</v>
      </c>
      <c r="D20" s="52">
        <v>3766.77</v>
      </c>
      <c r="J20" s="23"/>
      <c r="K20" s="64"/>
    </row>
    <row r="21" spans="1:11">
      <c r="D21" s="52"/>
    </row>
    <row r="22" spans="1:11">
      <c r="A22" s="35" t="s">
        <v>950</v>
      </c>
      <c r="D22" s="52"/>
    </row>
    <row r="23" spans="1:11" ht="22.5">
      <c r="A23" s="71" t="s">
        <v>344</v>
      </c>
      <c r="B23" s="72" t="s">
        <v>758</v>
      </c>
      <c r="C23" s="100" t="s">
        <v>759</v>
      </c>
      <c r="D23" s="101" t="s">
        <v>772</v>
      </c>
    </row>
    <row r="24" spans="1:11">
      <c r="A24" s="39"/>
      <c r="C24" s="26"/>
      <c r="D24" s="52"/>
    </row>
    <row r="25" spans="1:11">
      <c r="A25" s="30" t="s">
        <v>176</v>
      </c>
      <c r="B25" s="41" t="s">
        <v>952</v>
      </c>
      <c r="C25" s="53">
        <v>119</v>
      </c>
      <c r="D25" s="52">
        <v>74.97</v>
      </c>
    </row>
    <row r="26" spans="1:11">
      <c r="A26" s="30" t="s">
        <v>177</v>
      </c>
      <c r="B26" s="41" t="s">
        <v>953</v>
      </c>
      <c r="C26" s="53">
        <v>219</v>
      </c>
      <c r="D26" s="52">
        <v>137.97</v>
      </c>
    </row>
    <row r="27" spans="1:11">
      <c r="A27" s="30" t="s">
        <v>178</v>
      </c>
      <c r="B27" s="41" t="s">
        <v>954</v>
      </c>
      <c r="C27" s="53">
        <v>419</v>
      </c>
      <c r="D27" s="52">
        <v>263.97000000000003</v>
      </c>
    </row>
    <row r="28" spans="1:11">
      <c r="A28" s="30" t="s">
        <v>179</v>
      </c>
      <c r="B28" s="41" t="s">
        <v>955</v>
      </c>
      <c r="C28" s="53">
        <v>779</v>
      </c>
      <c r="D28" s="52">
        <v>490.77</v>
      </c>
    </row>
    <row r="29" spans="1:11">
      <c r="A29" s="30" t="s">
        <v>180</v>
      </c>
      <c r="B29" s="41" t="s">
        <v>956</v>
      </c>
      <c r="C29" s="53">
        <v>1379</v>
      </c>
      <c r="D29" s="52">
        <v>868.77</v>
      </c>
    </row>
    <row r="30" spans="1:11">
      <c r="A30" s="30" t="s">
        <v>181</v>
      </c>
      <c r="B30" s="41" t="s">
        <v>957</v>
      </c>
      <c r="C30" s="53">
        <v>2389</v>
      </c>
      <c r="D30" s="52">
        <v>1505.0700000000002</v>
      </c>
    </row>
    <row r="31" spans="1:11">
      <c r="A31" s="30"/>
      <c r="C31" s="51"/>
      <c r="D31" s="52"/>
    </row>
    <row r="32" spans="1:11">
      <c r="A32" s="35" t="s">
        <v>951</v>
      </c>
      <c r="D32" s="52"/>
    </row>
    <row r="33" spans="1:4" ht="22.5">
      <c r="A33" s="71" t="s">
        <v>344</v>
      </c>
      <c r="B33" s="72" t="s">
        <v>758</v>
      </c>
      <c r="C33" s="100" t="s">
        <v>759</v>
      </c>
      <c r="D33" s="101" t="s">
        <v>772</v>
      </c>
    </row>
    <row r="34" spans="1:4">
      <c r="A34" s="39"/>
      <c r="C34" s="26"/>
      <c r="D34" s="52"/>
    </row>
    <row r="35" spans="1:4">
      <c r="A35" s="30" t="s">
        <v>182</v>
      </c>
      <c r="B35" s="41" t="s">
        <v>958</v>
      </c>
      <c r="C35" s="53">
        <v>320</v>
      </c>
      <c r="D35" s="52">
        <v>201.6</v>
      </c>
    </row>
    <row r="36" spans="1:4">
      <c r="A36" s="30" t="s">
        <v>183</v>
      </c>
      <c r="B36" s="41" t="s">
        <v>959</v>
      </c>
      <c r="C36" s="53">
        <v>1000</v>
      </c>
      <c r="D36" s="52">
        <v>630</v>
      </c>
    </row>
    <row r="37" spans="1:4">
      <c r="A37" s="30" t="s">
        <v>184</v>
      </c>
      <c r="B37" s="41" t="s">
        <v>960</v>
      </c>
      <c r="C37" s="53">
        <v>2190</v>
      </c>
      <c r="D37" s="52">
        <v>1379.7</v>
      </c>
    </row>
    <row r="38" spans="1:4">
      <c r="A38" s="30" t="s">
        <v>185</v>
      </c>
      <c r="B38" s="41" t="s">
        <v>961</v>
      </c>
      <c r="C38" s="53">
        <v>4190</v>
      </c>
      <c r="D38" s="52">
        <v>2639.7</v>
      </c>
    </row>
    <row r="39" spans="1:4">
      <c r="A39" s="30" t="s">
        <v>186</v>
      </c>
      <c r="B39" s="41" t="s">
        <v>962</v>
      </c>
      <c r="C39" s="53">
        <v>7580</v>
      </c>
      <c r="D39" s="52">
        <v>4775.3999999999996</v>
      </c>
    </row>
    <row r="40" spans="1:4">
      <c r="A40" s="30"/>
      <c r="B40" s="41"/>
      <c r="C40" s="53"/>
      <c r="D40" s="52"/>
    </row>
    <row r="41" spans="1:4">
      <c r="A41" s="30" t="s">
        <v>187</v>
      </c>
      <c r="B41" s="41" t="s">
        <v>963</v>
      </c>
      <c r="C41" s="53">
        <v>680</v>
      </c>
      <c r="D41" s="52">
        <v>428.4</v>
      </c>
    </row>
    <row r="42" spans="1:4">
      <c r="A42" s="30" t="s">
        <v>188</v>
      </c>
      <c r="B42" s="41" t="s">
        <v>964</v>
      </c>
      <c r="C42" s="53">
        <v>1870</v>
      </c>
      <c r="D42" s="52">
        <v>1178.0999999999999</v>
      </c>
    </row>
    <row r="43" spans="1:4">
      <c r="A43" s="30" t="s">
        <v>189</v>
      </c>
      <c r="B43" s="41" t="s">
        <v>965</v>
      </c>
      <c r="C43" s="53">
        <v>3870</v>
      </c>
      <c r="D43" s="52">
        <v>2438.1</v>
      </c>
    </row>
    <row r="44" spans="1:4">
      <c r="A44" s="30" t="s">
        <v>190</v>
      </c>
      <c r="B44" s="41" t="s">
        <v>966</v>
      </c>
      <c r="C44" s="53">
        <v>7260</v>
      </c>
      <c r="D44" s="52">
        <v>4573.8</v>
      </c>
    </row>
    <row r="45" spans="1:4">
      <c r="A45" s="30"/>
      <c r="B45" s="41"/>
      <c r="C45" s="53"/>
      <c r="D45" s="52"/>
    </row>
    <row r="46" spans="1:4">
      <c r="A46" s="30" t="s">
        <v>191</v>
      </c>
      <c r="B46" s="41" t="s">
        <v>967</v>
      </c>
      <c r="C46" s="53">
        <v>1190</v>
      </c>
      <c r="D46" s="52">
        <v>749.7</v>
      </c>
    </row>
    <row r="47" spans="1:4">
      <c r="A47" s="30" t="s">
        <v>192</v>
      </c>
      <c r="B47" s="41" t="s">
        <v>968</v>
      </c>
      <c r="C47" s="53">
        <v>3190</v>
      </c>
      <c r="D47" s="52">
        <v>2009.7</v>
      </c>
    </row>
    <row r="48" spans="1:4">
      <c r="A48" s="30" t="s">
        <v>193</v>
      </c>
      <c r="B48" s="41" t="s">
        <v>969</v>
      </c>
      <c r="C48" s="53">
        <v>6580</v>
      </c>
      <c r="D48" s="52">
        <v>4145.3999999999996</v>
      </c>
    </row>
    <row r="49" spans="1:4">
      <c r="A49" s="30"/>
      <c r="B49" s="41"/>
      <c r="C49" s="53"/>
      <c r="D49" s="52"/>
    </row>
    <row r="50" spans="1:4">
      <c r="A50" s="30" t="s">
        <v>194</v>
      </c>
      <c r="B50" s="41" t="s">
        <v>970</v>
      </c>
      <c r="C50" s="53">
        <v>2000</v>
      </c>
      <c r="D50" s="52">
        <v>1260</v>
      </c>
    </row>
    <row r="51" spans="1:4">
      <c r="A51" s="30" t="s">
        <v>195</v>
      </c>
      <c r="B51" s="41" t="s">
        <v>971</v>
      </c>
      <c r="C51" s="53">
        <v>5390</v>
      </c>
      <c r="D51" s="52">
        <v>3395.7</v>
      </c>
    </row>
    <row r="52" spans="1:4">
      <c r="A52" s="30"/>
      <c r="B52" s="41"/>
      <c r="C52" s="53"/>
      <c r="D52" s="52"/>
    </row>
    <row r="53" spans="1:4">
      <c r="A53" s="30" t="s">
        <v>196</v>
      </c>
      <c r="B53" s="41" t="s">
        <v>972</v>
      </c>
      <c r="C53" s="53">
        <v>3390</v>
      </c>
      <c r="D53" s="52">
        <v>2135.6999999999998</v>
      </c>
    </row>
  </sheetData>
  <pageMargins left="0.39370078740157483"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11"/>
  <dimension ref="A2:D74"/>
  <sheetViews>
    <sheetView zoomScaleNormal="100" workbookViewId="0">
      <selection activeCell="A5" sqref="A5"/>
    </sheetView>
  </sheetViews>
  <sheetFormatPr defaultRowHeight="11.25"/>
  <cols>
    <col min="1" max="1" width="21.5703125" style="20" customWidth="1"/>
    <col min="2" max="2" width="48" style="20" customWidth="1"/>
    <col min="3" max="3" width="12.7109375" style="20" customWidth="1"/>
    <col min="4" max="4" width="12.5703125" style="20" customWidth="1"/>
    <col min="5" max="256" width="9.140625" style="20"/>
    <col min="257" max="257" width="21.5703125" style="20" customWidth="1"/>
    <col min="258" max="258" width="35.85546875" style="20" bestFit="1" customWidth="1"/>
    <col min="259" max="259" width="12.7109375" style="20" customWidth="1"/>
    <col min="260" max="260" width="12.5703125" style="20" customWidth="1"/>
    <col min="261" max="512" width="9.140625" style="20"/>
    <col min="513" max="513" width="21.5703125" style="20" customWidth="1"/>
    <col min="514" max="514" width="35.85546875" style="20" bestFit="1" customWidth="1"/>
    <col min="515" max="515" width="12.7109375" style="20" customWidth="1"/>
    <col min="516" max="516" width="12.5703125" style="20" customWidth="1"/>
    <col min="517" max="768" width="9.140625" style="20"/>
    <col min="769" max="769" width="21.5703125" style="20" customWidth="1"/>
    <col min="770" max="770" width="35.85546875" style="20" bestFit="1" customWidth="1"/>
    <col min="771" max="771" width="12.7109375" style="20" customWidth="1"/>
    <col min="772" max="772" width="12.5703125" style="20" customWidth="1"/>
    <col min="773" max="1024" width="9.140625" style="20"/>
    <col min="1025" max="1025" width="21.5703125" style="20" customWidth="1"/>
    <col min="1026" max="1026" width="35.85546875" style="20" bestFit="1" customWidth="1"/>
    <col min="1027" max="1027" width="12.7109375" style="20" customWidth="1"/>
    <col min="1028" max="1028" width="12.5703125" style="20" customWidth="1"/>
    <col min="1029" max="1280" width="9.140625" style="20"/>
    <col min="1281" max="1281" width="21.5703125" style="20" customWidth="1"/>
    <col min="1282" max="1282" width="35.85546875" style="20" bestFit="1" customWidth="1"/>
    <col min="1283" max="1283" width="12.7109375" style="20" customWidth="1"/>
    <col min="1284" max="1284" width="12.5703125" style="20" customWidth="1"/>
    <col min="1285" max="1536" width="9.140625" style="20"/>
    <col min="1537" max="1537" width="21.5703125" style="20" customWidth="1"/>
    <col min="1538" max="1538" width="35.85546875" style="20" bestFit="1" customWidth="1"/>
    <col min="1539" max="1539" width="12.7109375" style="20" customWidth="1"/>
    <col min="1540" max="1540" width="12.5703125" style="20" customWidth="1"/>
    <col min="1541" max="1792" width="9.140625" style="20"/>
    <col min="1793" max="1793" width="21.5703125" style="20" customWidth="1"/>
    <col min="1794" max="1794" width="35.85546875" style="20" bestFit="1" customWidth="1"/>
    <col min="1795" max="1795" width="12.7109375" style="20" customWidth="1"/>
    <col min="1796" max="1796" width="12.5703125" style="20" customWidth="1"/>
    <col min="1797" max="2048" width="9.140625" style="20"/>
    <col min="2049" max="2049" width="21.5703125" style="20" customWidth="1"/>
    <col min="2050" max="2050" width="35.85546875" style="20" bestFit="1" customWidth="1"/>
    <col min="2051" max="2051" width="12.7109375" style="20" customWidth="1"/>
    <col min="2052" max="2052" width="12.5703125" style="20" customWidth="1"/>
    <col min="2053" max="2304" width="9.140625" style="20"/>
    <col min="2305" max="2305" width="21.5703125" style="20" customWidth="1"/>
    <col min="2306" max="2306" width="35.85546875" style="20" bestFit="1" customWidth="1"/>
    <col min="2307" max="2307" width="12.7109375" style="20" customWidth="1"/>
    <col min="2308" max="2308" width="12.5703125" style="20" customWidth="1"/>
    <col min="2309" max="2560" width="9.140625" style="20"/>
    <col min="2561" max="2561" width="21.5703125" style="20" customWidth="1"/>
    <col min="2562" max="2562" width="35.85546875" style="20" bestFit="1" customWidth="1"/>
    <col min="2563" max="2563" width="12.7109375" style="20" customWidth="1"/>
    <col min="2564" max="2564" width="12.5703125" style="20" customWidth="1"/>
    <col min="2565" max="2816" width="9.140625" style="20"/>
    <col min="2817" max="2817" width="21.5703125" style="20" customWidth="1"/>
    <col min="2818" max="2818" width="35.85546875" style="20" bestFit="1" customWidth="1"/>
    <col min="2819" max="2819" width="12.7109375" style="20" customWidth="1"/>
    <col min="2820" max="2820" width="12.5703125" style="20" customWidth="1"/>
    <col min="2821" max="3072" width="9.140625" style="20"/>
    <col min="3073" max="3073" width="21.5703125" style="20" customWidth="1"/>
    <col min="3074" max="3074" width="35.85546875" style="20" bestFit="1" customWidth="1"/>
    <col min="3075" max="3075" width="12.7109375" style="20" customWidth="1"/>
    <col min="3076" max="3076" width="12.5703125" style="20" customWidth="1"/>
    <col min="3077" max="3328" width="9.140625" style="20"/>
    <col min="3329" max="3329" width="21.5703125" style="20" customWidth="1"/>
    <col min="3330" max="3330" width="35.85546875" style="20" bestFit="1" customWidth="1"/>
    <col min="3331" max="3331" width="12.7109375" style="20" customWidth="1"/>
    <col min="3332" max="3332" width="12.5703125" style="20" customWidth="1"/>
    <col min="3333" max="3584" width="9.140625" style="20"/>
    <col min="3585" max="3585" width="21.5703125" style="20" customWidth="1"/>
    <col min="3586" max="3586" width="35.85546875" style="20" bestFit="1" customWidth="1"/>
    <col min="3587" max="3587" width="12.7109375" style="20" customWidth="1"/>
    <col min="3588" max="3588" width="12.5703125" style="20" customWidth="1"/>
    <col min="3589" max="3840" width="9.140625" style="20"/>
    <col min="3841" max="3841" width="21.5703125" style="20" customWidth="1"/>
    <col min="3842" max="3842" width="35.85546875" style="20" bestFit="1" customWidth="1"/>
    <col min="3843" max="3843" width="12.7109375" style="20" customWidth="1"/>
    <col min="3844" max="3844" width="12.5703125" style="20" customWidth="1"/>
    <col min="3845" max="4096" width="9.140625" style="20"/>
    <col min="4097" max="4097" width="21.5703125" style="20" customWidth="1"/>
    <col min="4098" max="4098" width="35.85546875" style="20" bestFit="1" customWidth="1"/>
    <col min="4099" max="4099" width="12.7109375" style="20" customWidth="1"/>
    <col min="4100" max="4100" width="12.5703125" style="20" customWidth="1"/>
    <col min="4101" max="4352" width="9.140625" style="20"/>
    <col min="4353" max="4353" width="21.5703125" style="20" customWidth="1"/>
    <col min="4354" max="4354" width="35.85546875" style="20" bestFit="1" customWidth="1"/>
    <col min="4355" max="4355" width="12.7109375" style="20" customWidth="1"/>
    <col min="4356" max="4356" width="12.5703125" style="20" customWidth="1"/>
    <col min="4357" max="4608" width="9.140625" style="20"/>
    <col min="4609" max="4609" width="21.5703125" style="20" customWidth="1"/>
    <col min="4610" max="4610" width="35.85546875" style="20" bestFit="1" customWidth="1"/>
    <col min="4611" max="4611" width="12.7109375" style="20" customWidth="1"/>
    <col min="4612" max="4612" width="12.5703125" style="20" customWidth="1"/>
    <col min="4613" max="4864" width="9.140625" style="20"/>
    <col min="4865" max="4865" width="21.5703125" style="20" customWidth="1"/>
    <col min="4866" max="4866" width="35.85546875" style="20" bestFit="1" customWidth="1"/>
    <col min="4867" max="4867" width="12.7109375" style="20" customWidth="1"/>
    <col min="4868" max="4868" width="12.5703125" style="20" customWidth="1"/>
    <col min="4869" max="5120" width="9.140625" style="20"/>
    <col min="5121" max="5121" width="21.5703125" style="20" customWidth="1"/>
    <col min="5122" max="5122" width="35.85546875" style="20" bestFit="1" customWidth="1"/>
    <col min="5123" max="5123" width="12.7109375" style="20" customWidth="1"/>
    <col min="5124" max="5124" width="12.5703125" style="20" customWidth="1"/>
    <col min="5125" max="5376" width="9.140625" style="20"/>
    <col min="5377" max="5377" width="21.5703125" style="20" customWidth="1"/>
    <col min="5378" max="5378" width="35.85546875" style="20" bestFit="1" customWidth="1"/>
    <col min="5379" max="5379" width="12.7109375" style="20" customWidth="1"/>
    <col min="5380" max="5380" width="12.5703125" style="20" customWidth="1"/>
    <col min="5381" max="5632" width="9.140625" style="20"/>
    <col min="5633" max="5633" width="21.5703125" style="20" customWidth="1"/>
    <col min="5634" max="5634" width="35.85546875" style="20" bestFit="1" customWidth="1"/>
    <col min="5635" max="5635" width="12.7109375" style="20" customWidth="1"/>
    <col min="5636" max="5636" width="12.5703125" style="20" customWidth="1"/>
    <col min="5637" max="5888" width="9.140625" style="20"/>
    <col min="5889" max="5889" width="21.5703125" style="20" customWidth="1"/>
    <col min="5890" max="5890" width="35.85546875" style="20" bestFit="1" customWidth="1"/>
    <col min="5891" max="5891" width="12.7109375" style="20" customWidth="1"/>
    <col min="5892" max="5892" width="12.5703125" style="20" customWidth="1"/>
    <col min="5893" max="6144" width="9.140625" style="20"/>
    <col min="6145" max="6145" width="21.5703125" style="20" customWidth="1"/>
    <col min="6146" max="6146" width="35.85546875" style="20" bestFit="1" customWidth="1"/>
    <col min="6147" max="6147" width="12.7109375" style="20" customWidth="1"/>
    <col min="6148" max="6148" width="12.5703125" style="20" customWidth="1"/>
    <col min="6149" max="6400" width="9.140625" style="20"/>
    <col min="6401" max="6401" width="21.5703125" style="20" customWidth="1"/>
    <col min="6402" max="6402" width="35.85546875" style="20" bestFit="1" customWidth="1"/>
    <col min="6403" max="6403" width="12.7109375" style="20" customWidth="1"/>
    <col min="6404" max="6404" width="12.5703125" style="20" customWidth="1"/>
    <col min="6405" max="6656" width="9.140625" style="20"/>
    <col min="6657" max="6657" width="21.5703125" style="20" customWidth="1"/>
    <col min="6658" max="6658" width="35.85546875" style="20" bestFit="1" customWidth="1"/>
    <col min="6659" max="6659" width="12.7109375" style="20" customWidth="1"/>
    <col min="6660" max="6660" width="12.5703125" style="20" customWidth="1"/>
    <col min="6661" max="6912" width="9.140625" style="20"/>
    <col min="6913" max="6913" width="21.5703125" style="20" customWidth="1"/>
    <col min="6914" max="6914" width="35.85546875" style="20" bestFit="1" customWidth="1"/>
    <col min="6915" max="6915" width="12.7109375" style="20" customWidth="1"/>
    <col min="6916" max="6916" width="12.5703125" style="20" customWidth="1"/>
    <col min="6917" max="7168" width="9.140625" style="20"/>
    <col min="7169" max="7169" width="21.5703125" style="20" customWidth="1"/>
    <col min="7170" max="7170" width="35.85546875" style="20" bestFit="1" customWidth="1"/>
    <col min="7171" max="7171" width="12.7109375" style="20" customWidth="1"/>
    <col min="7172" max="7172" width="12.5703125" style="20" customWidth="1"/>
    <col min="7173" max="7424" width="9.140625" style="20"/>
    <col min="7425" max="7425" width="21.5703125" style="20" customWidth="1"/>
    <col min="7426" max="7426" width="35.85546875" style="20" bestFit="1" customWidth="1"/>
    <col min="7427" max="7427" width="12.7109375" style="20" customWidth="1"/>
    <col min="7428" max="7428" width="12.5703125" style="20" customWidth="1"/>
    <col min="7429" max="7680" width="9.140625" style="20"/>
    <col min="7681" max="7681" width="21.5703125" style="20" customWidth="1"/>
    <col min="7682" max="7682" width="35.85546875" style="20" bestFit="1" customWidth="1"/>
    <col min="7683" max="7683" width="12.7109375" style="20" customWidth="1"/>
    <col min="7684" max="7684" width="12.5703125" style="20" customWidth="1"/>
    <col min="7685" max="7936" width="9.140625" style="20"/>
    <col min="7937" max="7937" width="21.5703125" style="20" customWidth="1"/>
    <col min="7938" max="7938" width="35.85546875" style="20" bestFit="1" customWidth="1"/>
    <col min="7939" max="7939" width="12.7109375" style="20" customWidth="1"/>
    <col min="7940" max="7940" width="12.5703125" style="20" customWidth="1"/>
    <col min="7941" max="8192" width="9.140625" style="20"/>
    <col min="8193" max="8193" width="21.5703125" style="20" customWidth="1"/>
    <col min="8194" max="8194" width="35.85546875" style="20" bestFit="1" customWidth="1"/>
    <col min="8195" max="8195" width="12.7109375" style="20" customWidth="1"/>
    <col min="8196" max="8196" width="12.5703125" style="20" customWidth="1"/>
    <col min="8197" max="8448" width="9.140625" style="20"/>
    <col min="8449" max="8449" width="21.5703125" style="20" customWidth="1"/>
    <col min="8450" max="8450" width="35.85546875" style="20" bestFit="1" customWidth="1"/>
    <col min="8451" max="8451" width="12.7109375" style="20" customWidth="1"/>
    <col min="8452" max="8452" width="12.5703125" style="20" customWidth="1"/>
    <col min="8453" max="8704" width="9.140625" style="20"/>
    <col min="8705" max="8705" width="21.5703125" style="20" customWidth="1"/>
    <col min="8706" max="8706" width="35.85546875" style="20" bestFit="1" customWidth="1"/>
    <col min="8707" max="8707" width="12.7109375" style="20" customWidth="1"/>
    <col min="8708" max="8708" width="12.5703125" style="20" customWidth="1"/>
    <col min="8709" max="8960" width="9.140625" style="20"/>
    <col min="8961" max="8961" width="21.5703125" style="20" customWidth="1"/>
    <col min="8962" max="8962" width="35.85546875" style="20" bestFit="1" customWidth="1"/>
    <col min="8963" max="8963" width="12.7109375" style="20" customWidth="1"/>
    <col min="8964" max="8964" width="12.5703125" style="20" customWidth="1"/>
    <col min="8965" max="9216" width="9.140625" style="20"/>
    <col min="9217" max="9217" width="21.5703125" style="20" customWidth="1"/>
    <col min="9218" max="9218" width="35.85546875" style="20" bestFit="1" customWidth="1"/>
    <col min="9219" max="9219" width="12.7109375" style="20" customWidth="1"/>
    <col min="9220" max="9220" width="12.5703125" style="20" customWidth="1"/>
    <col min="9221" max="9472" width="9.140625" style="20"/>
    <col min="9473" max="9473" width="21.5703125" style="20" customWidth="1"/>
    <col min="9474" max="9474" width="35.85546875" style="20" bestFit="1" customWidth="1"/>
    <col min="9475" max="9475" width="12.7109375" style="20" customWidth="1"/>
    <col min="9476" max="9476" width="12.5703125" style="20" customWidth="1"/>
    <col min="9477" max="9728" width="9.140625" style="20"/>
    <col min="9729" max="9729" width="21.5703125" style="20" customWidth="1"/>
    <col min="9730" max="9730" width="35.85546875" style="20" bestFit="1" customWidth="1"/>
    <col min="9731" max="9731" width="12.7109375" style="20" customWidth="1"/>
    <col min="9732" max="9732" width="12.5703125" style="20" customWidth="1"/>
    <col min="9733" max="9984" width="9.140625" style="20"/>
    <col min="9985" max="9985" width="21.5703125" style="20" customWidth="1"/>
    <col min="9986" max="9986" width="35.85546875" style="20" bestFit="1" customWidth="1"/>
    <col min="9987" max="9987" width="12.7109375" style="20" customWidth="1"/>
    <col min="9988" max="9988" width="12.5703125" style="20" customWidth="1"/>
    <col min="9989" max="10240" width="9.140625" style="20"/>
    <col min="10241" max="10241" width="21.5703125" style="20" customWidth="1"/>
    <col min="10242" max="10242" width="35.85546875" style="20" bestFit="1" customWidth="1"/>
    <col min="10243" max="10243" width="12.7109375" style="20" customWidth="1"/>
    <col min="10244" max="10244" width="12.5703125" style="20" customWidth="1"/>
    <col min="10245" max="10496" width="9.140625" style="20"/>
    <col min="10497" max="10497" width="21.5703125" style="20" customWidth="1"/>
    <col min="10498" max="10498" width="35.85546875" style="20" bestFit="1" customWidth="1"/>
    <col min="10499" max="10499" width="12.7109375" style="20" customWidth="1"/>
    <col min="10500" max="10500" width="12.5703125" style="20" customWidth="1"/>
    <col min="10501" max="10752" width="9.140625" style="20"/>
    <col min="10753" max="10753" width="21.5703125" style="20" customWidth="1"/>
    <col min="10754" max="10754" width="35.85546875" style="20" bestFit="1" customWidth="1"/>
    <col min="10755" max="10755" width="12.7109375" style="20" customWidth="1"/>
    <col min="10756" max="10756" width="12.5703125" style="20" customWidth="1"/>
    <col min="10757" max="11008" width="9.140625" style="20"/>
    <col min="11009" max="11009" width="21.5703125" style="20" customWidth="1"/>
    <col min="11010" max="11010" width="35.85546875" style="20" bestFit="1" customWidth="1"/>
    <col min="11011" max="11011" width="12.7109375" style="20" customWidth="1"/>
    <col min="11012" max="11012" width="12.5703125" style="20" customWidth="1"/>
    <col min="11013" max="11264" width="9.140625" style="20"/>
    <col min="11265" max="11265" width="21.5703125" style="20" customWidth="1"/>
    <col min="11266" max="11266" width="35.85546875" style="20" bestFit="1" customWidth="1"/>
    <col min="11267" max="11267" width="12.7109375" style="20" customWidth="1"/>
    <col min="11268" max="11268" width="12.5703125" style="20" customWidth="1"/>
    <col min="11269" max="11520" width="9.140625" style="20"/>
    <col min="11521" max="11521" width="21.5703125" style="20" customWidth="1"/>
    <col min="11522" max="11522" width="35.85546875" style="20" bestFit="1" customWidth="1"/>
    <col min="11523" max="11523" width="12.7109375" style="20" customWidth="1"/>
    <col min="11524" max="11524" width="12.5703125" style="20" customWidth="1"/>
    <col min="11525" max="11776" width="9.140625" style="20"/>
    <col min="11777" max="11777" width="21.5703125" style="20" customWidth="1"/>
    <col min="11778" max="11778" width="35.85546875" style="20" bestFit="1" customWidth="1"/>
    <col min="11779" max="11779" width="12.7109375" style="20" customWidth="1"/>
    <col min="11780" max="11780" width="12.5703125" style="20" customWidth="1"/>
    <col min="11781" max="12032" width="9.140625" style="20"/>
    <col min="12033" max="12033" width="21.5703125" style="20" customWidth="1"/>
    <col min="12034" max="12034" width="35.85546875" style="20" bestFit="1" customWidth="1"/>
    <col min="12035" max="12035" width="12.7109375" style="20" customWidth="1"/>
    <col min="12036" max="12036" width="12.5703125" style="20" customWidth="1"/>
    <col min="12037" max="12288" width="9.140625" style="20"/>
    <col min="12289" max="12289" width="21.5703125" style="20" customWidth="1"/>
    <col min="12290" max="12290" width="35.85546875" style="20" bestFit="1" customWidth="1"/>
    <col min="12291" max="12291" width="12.7109375" style="20" customWidth="1"/>
    <col min="12292" max="12292" width="12.5703125" style="20" customWidth="1"/>
    <col min="12293" max="12544" width="9.140625" style="20"/>
    <col min="12545" max="12545" width="21.5703125" style="20" customWidth="1"/>
    <col min="12546" max="12546" width="35.85546875" style="20" bestFit="1" customWidth="1"/>
    <col min="12547" max="12547" width="12.7109375" style="20" customWidth="1"/>
    <col min="12548" max="12548" width="12.5703125" style="20" customWidth="1"/>
    <col min="12549" max="12800" width="9.140625" style="20"/>
    <col min="12801" max="12801" width="21.5703125" style="20" customWidth="1"/>
    <col min="12802" max="12802" width="35.85546875" style="20" bestFit="1" customWidth="1"/>
    <col min="12803" max="12803" width="12.7109375" style="20" customWidth="1"/>
    <col min="12804" max="12804" width="12.5703125" style="20" customWidth="1"/>
    <col min="12805" max="13056" width="9.140625" style="20"/>
    <col min="13057" max="13057" width="21.5703125" style="20" customWidth="1"/>
    <col min="13058" max="13058" width="35.85546875" style="20" bestFit="1" customWidth="1"/>
    <col min="13059" max="13059" width="12.7109375" style="20" customWidth="1"/>
    <col min="13060" max="13060" width="12.5703125" style="20" customWidth="1"/>
    <col min="13061" max="13312" width="9.140625" style="20"/>
    <col min="13313" max="13313" width="21.5703125" style="20" customWidth="1"/>
    <col min="13314" max="13314" width="35.85546875" style="20" bestFit="1" customWidth="1"/>
    <col min="13315" max="13315" width="12.7109375" style="20" customWidth="1"/>
    <col min="13316" max="13316" width="12.5703125" style="20" customWidth="1"/>
    <col min="13317" max="13568" width="9.140625" style="20"/>
    <col min="13569" max="13569" width="21.5703125" style="20" customWidth="1"/>
    <col min="13570" max="13570" width="35.85546875" style="20" bestFit="1" customWidth="1"/>
    <col min="13571" max="13571" width="12.7109375" style="20" customWidth="1"/>
    <col min="13572" max="13572" width="12.5703125" style="20" customWidth="1"/>
    <col min="13573" max="13824" width="9.140625" style="20"/>
    <col min="13825" max="13825" width="21.5703125" style="20" customWidth="1"/>
    <col min="13826" max="13826" width="35.85546875" style="20" bestFit="1" customWidth="1"/>
    <col min="13827" max="13827" width="12.7109375" style="20" customWidth="1"/>
    <col min="13828" max="13828" width="12.5703125" style="20" customWidth="1"/>
    <col min="13829" max="14080" width="9.140625" style="20"/>
    <col min="14081" max="14081" width="21.5703125" style="20" customWidth="1"/>
    <col min="14082" max="14082" width="35.85546875" style="20" bestFit="1" customWidth="1"/>
    <col min="14083" max="14083" width="12.7109375" style="20" customWidth="1"/>
    <col min="14084" max="14084" width="12.5703125" style="20" customWidth="1"/>
    <col min="14085" max="14336" width="9.140625" style="20"/>
    <col min="14337" max="14337" width="21.5703125" style="20" customWidth="1"/>
    <col min="14338" max="14338" width="35.85546875" style="20" bestFit="1" customWidth="1"/>
    <col min="14339" max="14339" width="12.7109375" style="20" customWidth="1"/>
    <col min="14340" max="14340" width="12.5703125" style="20" customWidth="1"/>
    <col min="14341" max="14592" width="9.140625" style="20"/>
    <col min="14593" max="14593" width="21.5703125" style="20" customWidth="1"/>
    <col min="14594" max="14594" width="35.85546875" style="20" bestFit="1" customWidth="1"/>
    <col min="14595" max="14595" width="12.7109375" style="20" customWidth="1"/>
    <col min="14596" max="14596" width="12.5703125" style="20" customWidth="1"/>
    <col min="14597" max="14848" width="9.140625" style="20"/>
    <col min="14849" max="14849" width="21.5703125" style="20" customWidth="1"/>
    <col min="14850" max="14850" width="35.85546875" style="20" bestFit="1" customWidth="1"/>
    <col min="14851" max="14851" width="12.7109375" style="20" customWidth="1"/>
    <col min="14852" max="14852" width="12.5703125" style="20" customWidth="1"/>
    <col min="14853" max="15104" width="9.140625" style="20"/>
    <col min="15105" max="15105" width="21.5703125" style="20" customWidth="1"/>
    <col min="15106" max="15106" width="35.85546875" style="20" bestFit="1" customWidth="1"/>
    <col min="15107" max="15107" width="12.7109375" style="20" customWidth="1"/>
    <col min="15108" max="15108" width="12.5703125" style="20" customWidth="1"/>
    <col min="15109" max="15360" width="9.140625" style="20"/>
    <col min="15361" max="15361" width="21.5703125" style="20" customWidth="1"/>
    <col min="15362" max="15362" width="35.85546875" style="20" bestFit="1" customWidth="1"/>
    <col min="15363" max="15363" width="12.7109375" style="20" customWidth="1"/>
    <col min="15364" max="15364" width="12.5703125" style="20" customWidth="1"/>
    <col min="15365" max="15616" width="9.140625" style="20"/>
    <col min="15617" max="15617" width="21.5703125" style="20" customWidth="1"/>
    <col min="15618" max="15618" width="35.85546875" style="20" bestFit="1" customWidth="1"/>
    <col min="15619" max="15619" width="12.7109375" style="20" customWidth="1"/>
    <col min="15620" max="15620" width="12.5703125" style="20" customWidth="1"/>
    <col min="15621" max="15872" width="9.140625" style="20"/>
    <col min="15873" max="15873" width="21.5703125" style="20" customWidth="1"/>
    <col min="15874" max="15874" width="35.85546875" style="20" bestFit="1" customWidth="1"/>
    <col min="15875" max="15875" width="12.7109375" style="20" customWidth="1"/>
    <col min="15876" max="15876" width="12.5703125" style="20" customWidth="1"/>
    <col min="15877" max="16128" width="9.140625" style="20"/>
    <col min="16129" max="16129" width="21.5703125" style="20" customWidth="1"/>
    <col min="16130" max="16130" width="35.85546875" style="20" bestFit="1" customWidth="1"/>
    <col min="16131" max="16131" width="12.7109375" style="20" customWidth="1"/>
    <col min="16132" max="16132" width="12.5703125" style="20" customWidth="1"/>
    <col min="16133" max="16384" width="9.140625" style="20"/>
  </cols>
  <sheetData>
    <row r="2" spans="1:4">
      <c r="A2" s="27" t="s">
        <v>974</v>
      </c>
    </row>
    <row r="3" spans="1:4" ht="22.5">
      <c r="A3" s="71" t="s">
        <v>344</v>
      </c>
      <c r="B3" s="72" t="s">
        <v>758</v>
      </c>
      <c r="C3" s="100" t="s">
        <v>759</v>
      </c>
      <c r="D3" s="101" t="s">
        <v>772</v>
      </c>
    </row>
    <row r="4" spans="1:4">
      <c r="A4" s="19"/>
      <c r="B4" s="19"/>
      <c r="C4" s="28"/>
      <c r="D4" s="21"/>
    </row>
    <row r="5" spans="1:4">
      <c r="A5" s="30" t="s">
        <v>197</v>
      </c>
      <c r="B5" s="20" t="s">
        <v>973</v>
      </c>
      <c r="C5" s="23">
        <v>80</v>
      </c>
      <c r="D5" s="24">
        <v>50.4</v>
      </c>
    </row>
    <row r="6" spans="1:4">
      <c r="A6" s="30" t="s">
        <v>198</v>
      </c>
      <c r="B6" s="97" t="s">
        <v>975</v>
      </c>
      <c r="C6" s="23">
        <v>140</v>
      </c>
      <c r="D6" s="24">
        <v>88.2</v>
      </c>
    </row>
    <row r="7" spans="1:4">
      <c r="A7" s="30" t="s">
        <v>199</v>
      </c>
      <c r="B7" s="97" t="s">
        <v>976</v>
      </c>
      <c r="C7" s="23">
        <v>280</v>
      </c>
      <c r="D7" s="24">
        <v>176.4</v>
      </c>
    </row>
    <row r="8" spans="1:4">
      <c r="A8" s="30" t="s">
        <v>200</v>
      </c>
      <c r="B8" s="97" t="s">
        <v>977</v>
      </c>
      <c r="C8" s="23">
        <v>520</v>
      </c>
      <c r="D8" s="24">
        <v>327.60000000000002</v>
      </c>
    </row>
    <row r="9" spans="1:4">
      <c r="A9" s="30" t="s">
        <v>201</v>
      </c>
      <c r="B9" s="97" t="s">
        <v>978</v>
      </c>
      <c r="C9" s="23">
        <v>920</v>
      </c>
      <c r="D9" s="24">
        <v>579.6</v>
      </c>
    </row>
    <row r="10" spans="1:4">
      <c r="A10" s="30" t="s">
        <v>202</v>
      </c>
      <c r="B10" s="97" t="s">
        <v>979</v>
      </c>
      <c r="C10" s="23">
        <v>1600</v>
      </c>
      <c r="D10" s="24">
        <v>1008</v>
      </c>
    </row>
    <row r="11" spans="1:4">
      <c r="A11" s="30"/>
      <c r="C11" s="23"/>
      <c r="D11" s="24"/>
    </row>
    <row r="12" spans="1:4">
      <c r="A12" s="27" t="s">
        <v>986</v>
      </c>
    </row>
    <row r="13" spans="1:4" ht="22.5">
      <c r="A13" s="71" t="s">
        <v>344</v>
      </c>
      <c r="B13" s="72" t="s">
        <v>758</v>
      </c>
      <c r="C13" s="100" t="s">
        <v>759</v>
      </c>
      <c r="D13" s="101" t="s">
        <v>772</v>
      </c>
    </row>
    <row r="14" spans="1:4">
      <c r="A14" s="19"/>
      <c r="B14" s="19"/>
      <c r="C14" s="28"/>
      <c r="D14" s="21"/>
    </row>
    <row r="15" spans="1:4">
      <c r="A15" s="30" t="s">
        <v>203</v>
      </c>
      <c r="B15" s="97" t="s">
        <v>980</v>
      </c>
      <c r="C15" s="23">
        <v>230</v>
      </c>
      <c r="D15" s="24">
        <v>144.9</v>
      </c>
    </row>
    <row r="16" spans="1:4">
      <c r="A16" s="30" t="s">
        <v>204</v>
      </c>
      <c r="B16" s="97" t="s">
        <v>981</v>
      </c>
      <c r="C16" s="23">
        <v>410</v>
      </c>
      <c r="D16" s="24">
        <v>258.3</v>
      </c>
    </row>
    <row r="17" spans="1:4">
      <c r="A17" s="30" t="s">
        <v>205</v>
      </c>
      <c r="B17" s="97" t="s">
        <v>982</v>
      </c>
      <c r="C17" s="23">
        <v>810</v>
      </c>
      <c r="D17" s="24">
        <v>510.3</v>
      </c>
    </row>
    <row r="18" spans="1:4">
      <c r="A18" s="30" t="s">
        <v>206</v>
      </c>
      <c r="B18" s="97" t="s">
        <v>983</v>
      </c>
      <c r="C18" s="23">
        <v>1490</v>
      </c>
      <c r="D18" s="24">
        <v>938.7</v>
      </c>
    </row>
    <row r="19" spans="1:4">
      <c r="A19" s="30" t="s">
        <v>207</v>
      </c>
      <c r="B19" s="97" t="s">
        <v>984</v>
      </c>
      <c r="C19" s="23">
        <v>2650</v>
      </c>
      <c r="D19" s="24">
        <v>1669.5</v>
      </c>
    </row>
    <row r="20" spans="1:4">
      <c r="A20" s="30" t="s">
        <v>208</v>
      </c>
      <c r="B20" s="97" t="s">
        <v>985</v>
      </c>
      <c r="C20" s="23">
        <v>4600</v>
      </c>
      <c r="D20" s="24">
        <v>2898</v>
      </c>
    </row>
    <row r="21" spans="1:4">
      <c r="A21" s="30"/>
      <c r="C21" s="23"/>
      <c r="D21" s="24"/>
    </row>
    <row r="22" spans="1:4">
      <c r="A22" s="27" t="s">
        <v>987</v>
      </c>
    </row>
    <row r="23" spans="1:4" ht="22.5">
      <c r="A23" s="71" t="s">
        <v>344</v>
      </c>
      <c r="B23" s="72" t="s">
        <v>758</v>
      </c>
      <c r="C23" s="100" t="s">
        <v>759</v>
      </c>
      <c r="D23" s="101" t="s">
        <v>772</v>
      </c>
    </row>
    <row r="24" spans="1:4">
      <c r="A24" s="19"/>
      <c r="B24" s="19"/>
      <c r="C24" s="28"/>
      <c r="D24" s="21"/>
    </row>
    <row r="25" spans="1:4">
      <c r="A25" s="30" t="s">
        <v>209</v>
      </c>
      <c r="B25" s="97" t="s">
        <v>988</v>
      </c>
      <c r="C25" s="23">
        <v>350</v>
      </c>
      <c r="D25" s="24">
        <v>220.5</v>
      </c>
    </row>
    <row r="26" spans="1:4">
      <c r="A26" s="30" t="s">
        <v>210</v>
      </c>
      <c r="B26" s="97" t="s">
        <v>989</v>
      </c>
      <c r="C26" s="23">
        <v>630</v>
      </c>
      <c r="D26" s="24">
        <v>396.9</v>
      </c>
    </row>
    <row r="27" spans="1:4">
      <c r="A27" s="30" t="s">
        <v>211</v>
      </c>
      <c r="B27" s="97" t="s">
        <v>990</v>
      </c>
      <c r="C27" s="23">
        <v>1230</v>
      </c>
      <c r="D27" s="24">
        <v>774.9</v>
      </c>
    </row>
    <row r="28" spans="1:4">
      <c r="A28" s="30" t="s">
        <v>212</v>
      </c>
      <c r="B28" s="97" t="s">
        <v>991</v>
      </c>
      <c r="C28" s="23">
        <v>2270</v>
      </c>
      <c r="D28" s="24">
        <v>1430.1</v>
      </c>
    </row>
    <row r="29" spans="1:4">
      <c r="A29" s="30" t="s">
        <v>213</v>
      </c>
      <c r="B29" s="97" t="s">
        <v>992</v>
      </c>
      <c r="C29" s="23">
        <v>4030</v>
      </c>
      <c r="D29" s="24">
        <v>2538.9</v>
      </c>
    </row>
    <row r="30" spans="1:4">
      <c r="A30" s="30" t="s">
        <v>214</v>
      </c>
      <c r="B30" s="97" t="s">
        <v>993</v>
      </c>
      <c r="C30" s="23">
        <v>7000</v>
      </c>
      <c r="D30" s="24">
        <v>4410</v>
      </c>
    </row>
    <row r="31" spans="1:4">
      <c r="A31" s="30"/>
      <c r="C31" s="23"/>
      <c r="D31" s="24"/>
    </row>
    <row r="32" spans="1:4">
      <c r="A32" s="27" t="s">
        <v>994</v>
      </c>
    </row>
    <row r="33" spans="1:4" ht="22.5">
      <c r="A33" s="71" t="s">
        <v>344</v>
      </c>
      <c r="B33" s="72" t="s">
        <v>758</v>
      </c>
      <c r="C33" s="100" t="s">
        <v>759</v>
      </c>
      <c r="D33" s="101" t="s">
        <v>772</v>
      </c>
    </row>
    <row r="34" spans="1:4">
      <c r="A34" s="19"/>
      <c r="B34" s="19"/>
      <c r="C34" s="28"/>
      <c r="D34" s="21"/>
    </row>
    <row r="35" spans="1:4">
      <c r="A35" s="30" t="s">
        <v>215</v>
      </c>
      <c r="B35" s="97" t="s">
        <v>996</v>
      </c>
      <c r="C35" s="23">
        <v>150</v>
      </c>
      <c r="D35" s="24">
        <v>94.5</v>
      </c>
    </row>
    <row r="36" spans="1:4">
      <c r="A36" s="30" t="s">
        <v>216</v>
      </c>
      <c r="B36" s="97" t="s">
        <v>995</v>
      </c>
      <c r="C36" s="23">
        <v>270</v>
      </c>
      <c r="D36" s="24">
        <v>170.1</v>
      </c>
    </row>
    <row r="37" spans="1:4">
      <c r="A37" s="30" t="s">
        <v>217</v>
      </c>
      <c r="B37" s="97" t="s">
        <v>997</v>
      </c>
      <c r="C37" s="23">
        <v>530</v>
      </c>
      <c r="D37" s="24">
        <v>333.9</v>
      </c>
    </row>
    <row r="38" spans="1:4">
      <c r="A38" s="30" t="s">
        <v>218</v>
      </c>
      <c r="B38" s="97" t="s">
        <v>998</v>
      </c>
      <c r="C38" s="23">
        <v>970</v>
      </c>
      <c r="D38" s="24">
        <v>611.1</v>
      </c>
    </row>
    <row r="39" spans="1:4">
      <c r="A39" s="30" t="s">
        <v>219</v>
      </c>
      <c r="B39" s="97" t="s">
        <v>999</v>
      </c>
      <c r="C39" s="23">
        <v>1730</v>
      </c>
      <c r="D39" s="24">
        <v>1089.9000000000001</v>
      </c>
    </row>
    <row r="40" spans="1:4">
      <c r="A40" s="30" t="s">
        <v>220</v>
      </c>
      <c r="B40" s="97" t="s">
        <v>1000</v>
      </c>
      <c r="C40" s="23">
        <v>3000</v>
      </c>
      <c r="D40" s="24">
        <v>1890</v>
      </c>
    </row>
    <row r="41" spans="1:4">
      <c r="A41" s="30"/>
      <c r="C41" s="23"/>
      <c r="D41" s="24"/>
    </row>
    <row r="42" spans="1:4">
      <c r="A42" s="27" t="s">
        <v>1001</v>
      </c>
      <c r="B42" s="19"/>
      <c r="C42" s="29"/>
      <c r="D42" s="24"/>
    </row>
    <row r="43" spans="1:4" ht="22.5">
      <c r="A43" s="71" t="s">
        <v>344</v>
      </c>
      <c r="B43" s="72" t="s">
        <v>758</v>
      </c>
      <c r="C43" s="100" t="s">
        <v>759</v>
      </c>
      <c r="D43" s="101" t="s">
        <v>772</v>
      </c>
    </row>
    <row r="44" spans="1:4">
      <c r="A44" s="39"/>
      <c r="C44" s="23"/>
      <c r="D44" s="24"/>
    </row>
    <row r="45" spans="1:4">
      <c r="A45" s="30" t="s">
        <v>221</v>
      </c>
      <c r="B45" s="97" t="s">
        <v>1002</v>
      </c>
      <c r="C45" s="23">
        <v>270</v>
      </c>
      <c r="D45" s="24">
        <v>170.1</v>
      </c>
    </row>
    <row r="46" spans="1:4">
      <c r="A46" s="30" t="s">
        <v>222</v>
      </c>
      <c r="B46" s="97" t="s">
        <v>1003</v>
      </c>
      <c r="C46" s="23">
        <v>490</v>
      </c>
      <c r="D46" s="24">
        <v>308.7</v>
      </c>
    </row>
    <row r="47" spans="1:4">
      <c r="A47" s="30" t="s">
        <v>223</v>
      </c>
      <c r="B47" s="97" t="s">
        <v>1004</v>
      </c>
      <c r="C47" s="23">
        <v>950</v>
      </c>
      <c r="D47" s="24">
        <v>598.5</v>
      </c>
    </row>
    <row r="48" spans="1:4">
      <c r="A48" s="30" t="s">
        <v>224</v>
      </c>
      <c r="B48" s="97" t="s">
        <v>1005</v>
      </c>
      <c r="C48" s="23">
        <v>1750</v>
      </c>
      <c r="D48" s="24">
        <v>1102.5</v>
      </c>
    </row>
    <row r="49" spans="1:4">
      <c r="A49" s="30" t="s">
        <v>225</v>
      </c>
      <c r="B49" s="97" t="s">
        <v>1006</v>
      </c>
      <c r="C49" s="23">
        <v>3110</v>
      </c>
      <c r="D49" s="24">
        <v>1959.3</v>
      </c>
    </row>
    <row r="50" spans="1:4">
      <c r="A50" s="30" t="s">
        <v>226</v>
      </c>
      <c r="B50" s="97" t="s">
        <v>1007</v>
      </c>
      <c r="C50" s="23">
        <v>5400</v>
      </c>
      <c r="D50" s="24">
        <v>3402</v>
      </c>
    </row>
    <row r="51" spans="1:4">
      <c r="A51" s="30"/>
      <c r="C51" s="23"/>
      <c r="D51" s="24"/>
    </row>
    <row r="52" spans="1:4">
      <c r="A52" s="27" t="s">
        <v>1008</v>
      </c>
      <c r="B52" s="19"/>
      <c r="C52" s="29"/>
      <c r="D52" s="24"/>
    </row>
    <row r="53" spans="1:4" ht="22.5">
      <c r="A53" s="71" t="s">
        <v>344</v>
      </c>
      <c r="B53" s="72" t="s">
        <v>758</v>
      </c>
      <c r="C53" s="100" t="s">
        <v>759</v>
      </c>
      <c r="D53" s="101" t="s">
        <v>772</v>
      </c>
    </row>
    <row r="54" spans="1:4">
      <c r="A54" s="39"/>
      <c r="C54" s="23"/>
      <c r="D54" s="24"/>
    </row>
    <row r="55" spans="1:4">
      <c r="A55" s="30" t="s">
        <v>227</v>
      </c>
      <c r="B55" s="97" t="s">
        <v>1010</v>
      </c>
      <c r="C55" s="23">
        <v>120</v>
      </c>
      <c r="D55" s="24">
        <v>75.599999999999994</v>
      </c>
    </row>
    <row r="56" spans="1:4">
      <c r="A56" s="30" t="s">
        <v>228</v>
      </c>
      <c r="B56" s="97" t="s">
        <v>1011</v>
      </c>
      <c r="C56" s="23">
        <v>220</v>
      </c>
      <c r="D56" s="24">
        <v>138.6</v>
      </c>
    </row>
    <row r="57" spans="1:4">
      <c r="A57" s="30" t="s">
        <v>229</v>
      </c>
      <c r="B57" s="97" t="s">
        <v>1012</v>
      </c>
      <c r="C57" s="23">
        <v>420</v>
      </c>
      <c r="D57" s="24">
        <v>264.60000000000002</v>
      </c>
    </row>
    <row r="58" spans="1:4">
      <c r="A58" s="30" t="s">
        <v>230</v>
      </c>
      <c r="B58" s="97" t="s">
        <v>1013</v>
      </c>
      <c r="C58" s="23">
        <v>780</v>
      </c>
      <c r="D58" s="24">
        <v>491.4</v>
      </c>
    </row>
    <row r="59" spans="1:4">
      <c r="A59" s="30" t="s">
        <v>231</v>
      </c>
      <c r="B59" s="97" t="s">
        <v>1009</v>
      </c>
      <c r="C59" s="23">
        <v>1380</v>
      </c>
      <c r="D59" s="24">
        <v>869.40000000000009</v>
      </c>
    </row>
    <row r="60" spans="1:4">
      <c r="A60" s="30" t="s">
        <v>232</v>
      </c>
      <c r="B60" s="97" t="s">
        <v>1014</v>
      </c>
      <c r="C60" s="23">
        <v>2400</v>
      </c>
      <c r="D60" s="24">
        <v>1512</v>
      </c>
    </row>
    <row r="61" spans="1:4">
      <c r="D61" s="24"/>
    </row>
    <row r="62" spans="1:4">
      <c r="A62" s="27" t="s">
        <v>233</v>
      </c>
      <c r="B62" s="19"/>
      <c r="C62" s="29"/>
      <c r="D62" s="24"/>
    </row>
    <row r="63" spans="1:4" ht="22.5">
      <c r="A63" s="71" t="s">
        <v>344</v>
      </c>
      <c r="B63" s="72" t="s">
        <v>758</v>
      </c>
      <c r="C63" s="100" t="s">
        <v>759</v>
      </c>
      <c r="D63" s="101" t="s">
        <v>772</v>
      </c>
    </row>
    <row r="64" spans="1:4">
      <c r="A64" s="39"/>
      <c r="C64" s="23"/>
      <c r="D64" s="24"/>
    </row>
    <row r="65" spans="1:4">
      <c r="A65" s="30" t="s">
        <v>234</v>
      </c>
      <c r="B65" s="20" t="s">
        <v>1015</v>
      </c>
      <c r="C65" s="23">
        <v>25</v>
      </c>
      <c r="D65" s="24">
        <v>15.75</v>
      </c>
    </row>
    <row r="66" spans="1:4">
      <c r="D66" s="54"/>
    </row>
    <row r="67" spans="1:4">
      <c r="D67" s="54"/>
    </row>
    <row r="68" spans="1:4">
      <c r="D68" s="54"/>
    </row>
    <row r="69" spans="1:4">
      <c r="D69" s="54"/>
    </row>
    <row r="70" spans="1:4">
      <c r="D70" s="54"/>
    </row>
    <row r="71" spans="1:4">
      <c r="D71" s="54"/>
    </row>
    <row r="72" spans="1:4">
      <c r="D72" s="54"/>
    </row>
    <row r="73" spans="1:4">
      <c r="D73" s="54"/>
    </row>
    <row r="74" spans="1:4">
      <c r="D74" s="54"/>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7">
    <tablePart r:id="rId3"/>
    <tablePart r:id="rId4"/>
    <tablePart r:id="rId5"/>
    <tablePart r:id="rId6"/>
    <tablePart r:id="rId7"/>
    <tablePart r:id="rId8"/>
    <tablePart r:id="rId9"/>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3"/>
  <dimension ref="A2:L43"/>
  <sheetViews>
    <sheetView showWhiteSpace="0" zoomScaleNormal="100" workbookViewId="0">
      <selection activeCell="C2" sqref="C2"/>
    </sheetView>
  </sheetViews>
  <sheetFormatPr defaultRowHeight="11.25"/>
  <cols>
    <col min="1" max="1" width="16.140625" style="32" customWidth="1"/>
    <col min="2" max="2" width="53.7109375" style="32" customWidth="1"/>
    <col min="3" max="3" width="12.7109375" style="32" customWidth="1"/>
    <col min="4" max="4" width="12.5703125" style="32" customWidth="1"/>
    <col min="5" max="9" width="9.140625" style="32"/>
    <col min="10" max="10" width="10.28515625" style="32" bestFit="1" customWidth="1"/>
    <col min="11" max="256" width="9.140625" style="32"/>
    <col min="257" max="257" width="16.140625" style="32" customWidth="1"/>
    <col min="258" max="258" width="53.7109375" style="32" customWidth="1"/>
    <col min="259" max="259" width="12.7109375" style="32" customWidth="1"/>
    <col min="260" max="260" width="12.5703125" style="32" customWidth="1"/>
    <col min="261" max="265" width="9.140625" style="32"/>
    <col min="266" max="266" width="10.28515625" style="32" bestFit="1" customWidth="1"/>
    <col min="267" max="512" width="9.140625" style="32"/>
    <col min="513" max="513" width="16.140625" style="32" customWidth="1"/>
    <col min="514" max="514" width="53.7109375" style="32" customWidth="1"/>
    <col min="515" max="515" width="12.7109375" style="32" customWidth="1"/>
    <col min="516" max="516" width="12.5703125" style="32" customWidth="1"/>
    <col min="517" max="521" width="9.140625" style="32"/>
    <col min="522" max="522" width="10.28515625" style="32" bestFit="1" customWidth="1"/>
    <col min="523" max="768" width="9.140625" style="32"/>
    <col min="769" max="769" width="16.140625" style="32" customWidth="1"/>
    <col min="770" max="770" width="53.7109375" style="32" customWidth="1"/>
    <col min="771" max="771" width="12.7109375" style="32" customWidth="1"/>
    <col min="772" max="772" width="12.5703125" style="32" customWidth="1"/>
    <col min="773" max="777" width="9.140625" style="32"/>
    <col min="778" max="778" width="10.28515625" style="32" bestFit="1" customWidth="1"/>
    <col min="779" max="1024" width="9.140625" style="32"/>
    <col min="1025" max="1025" width="16.140625" style="32" customWidth="1"/>
    <col min="1026" max="1026" width="53.7109375" style="32" customWidth="1"/>
    <col min="1027" max="1027" width="12.7109375" style="32" customWidth="1"/>
    <col min="1028" max="1028" width="12.5703125" style="32" customWidth="1"/>
    <col min="1029" max="1033" width="9.140625" style="32"/>
    <col min="1034" max="1034" width="10.28515625" style="32" bestFit="1" customWidth="1"/>
    <col min="1035" max="1280" width="9.140625" style="32"/>
    <col min="1281" max="1281" width="16.140625" style="32" customWidth="1"/>
    <col min="1282" max="1282" width="53.7109375" style="32" customWidth="1"/>
    <col min="1283" max="1283" width="12.7109375" style="32" customWidth="1"/>
    <col min="1284" max="1284" width="12.5703125" style="32" customWidth="1"/>
    <col min="1285" max="1289" width="9.140625" style="32"/>
    <col min="1290" max="1290" width="10.28515625" style="32" bestFit="1" customWidth="1"/>
    <col min="1291" max="1536" width="9.140625" style="32"/>
    <col min="1537" max="1537" width="16.140625" style="32" customWidth="1"/>
    <col min="1538" max="1538" width="53.7109375" style="32" customWidth="1"/>
    <col min="1539" max="1539" width="12.7109375" style="32" customWidth="1"/>
    <col min="1540" max="1540" width="12.5703125" style="32" customWidth="1"/>
    <col min="1541" max="1545" width="9.140625" style="32"/>
    <col min="1546" max="1546" width="10.28515625" style="32" bestFit="1" customWidth="1"/>
    <col min="1547" max="1792" width="9.140625" style="32"/>
    <col min="1793" max="1793" width="16.140625" style="32" customWidth="1"/>
    <col min="1794" max="1794" width="53.7109375" style="32" customWidth="1"/>
    <col min="1795" max="1795" width="12.7109375" style="32" customWidth="1"/>
    <col min="1796" max="1796" width="12.5703125" style="32" customWidth="1"/>
    <col min="1797" max="1801" width="9.140625" style="32"/>
    <col min="1802" max="1802" width="10.28515625" style="32" bestFit="1" customWidth="1"/>
    <col min="1803" max="2048" width="9.140625" style="32"/>
    <col min="2049" max="2049" width="16.140625" style="32" customWidth="1"/>
    <col min="2050" max="2050" width="53.7109375" style="32" customWidth="1"/>
    <col min="2051" max="2051" width="12.7109375" style="32" customWidth="1"/>
    <col min="2052" max="2052" width="12.5703125" style="32" customWidth="1"/>
    <col min="2053" max="2057" width="9.140625" style="32"/>
    <col min="2058" max="2058" width="10.28515625" style="32" bestFit="1" customWidth="1"/>
    <col min="2059" max="2304" width="9.140625" style="32"/>
    <col min="2305" max="2305" width="16.140625" style="32" customWidth="1"/>
    <col min="2306" max="2306" width="53.7109375" style="32" customWidth="1"/>
    <col min="2307" max="2307" width="12.7109375" style="32" customWidth="1"/>
    <col min="2308" max="2308" width="12.5703125" style="32" customWidth="1"/>
    <col min="2309" max="2313" width="9.140625" style="32"/>
    <col min="2314" max="2314" width="10.28515625" style="32" bestFit="1" customWidth="1"/>
    <col min="2315" max="2560" width="9.140625" style="32"/>
    <col min="2561" max="2561" width="16.140625" style="32" customWidth="1"/>
    <col min="2562" max="2562" width="53.7109375" style="32" customWidth="1"/>
    <col min="2563" max="2563" width="12.7109375" style="32" customWidth="1"/>
    <col min="2564" max="2564" width="12.5703125" style="32" customWidth="1"/>
    <col min="2565" max="2569" width="9.140625" style="32"/>
    <col min="2570" max="2570" width="10.28515625" style="32" bestFit="1" customWidth="1"/>
    <col min="2571" max="2816" width="9.140625" style="32"/>
    <col min="2817" max="2817" width="16.140625" style="32" customWidth="1"/>
    <col min="2818" max="2818" width="53.7109375" style="32" customWidth="1"/>
    <col min="2819" max="2819" width="12.7109375" style="32" customWidth="1"/>
    <col min="2820" max="2820" width="12.5703125" style="32" customWidth="1"/>
    <col min="2821" max="2825" width="9.140625" style="32"/>
    <col min="2826" max="2826" width="10.28515625" style="32" bestFit="1" customWidth="1"/>
    <col min="2827" max="3072" width="9.140625" style="32"/>
    <col min="3073" max="3073" width="16.140625" style="32" customWidth="1"/>
    <col min="3074" max="3074" width="53.7109375" style="32" customWidth="1"/>
    <col min="3075" max="3075" width="12.7109375" style="32" customWidth="1"/>
    <col min="3076" max="3076" width="12.5703125" style="32" customWidth="1"/>
    <col min="3077" max="3081" width="9.140625" style="32"/>
    <col min="3082" max="3082" width="10.28515625" style="32" bestFit="1" customWidth="1"/>
    <col min="3083" max="3328" width="9.140625" style="32"/>
    <col min="3329" max="3329" width="16.140625" style="32" customWidth="1"/>
    <col min="3330" max="3330" width="53.7109375" style="32" customWidth="1"/>
    <col min="3331" max="3331" width="12.7109375" style="32" customWidth="1"/>
    <col min="3332" max="3332" width="12.5703125" style="32" customWidth="1"/>
    <col min="3333" max="3337" width="9.140625" style="32"/>
    <col min="3338" max="3338" width="10.28515625" style="32" bestFit="1" customWidth="1"/>
    <col min="3339" max="3584" width="9.140625" style="32"/>
    <col min="3585" max="3585" width="16.140625" style="32" customWidth="1"/>
    <col min="3586" max="3586" width="53.7109375" style="32" customWidth="1"/>
    <col min="3587" max="3587" width="12.7109375" style="32" customWidth="1"/>
    <col min="3588" max="3588" width="12.5703125" style="32" customWidth="1"/>
    <col min="3589" max="3593" width="9.140625" style="32"/>
    <col min="3594" max="3594" width="10.28515625" style="32" bestFit="1" customWidth="1"/>
    <col min="3595" max="3840" width="9.140625" style="32"/>
    <col min="3841" max="3841" width="16.140625" style="32" customWidth="1"/>
    <col min="3842" max="3842" width="53.7109375" style="32" customWidth="1"/>
    <col min="3843" max="3843" width="12.7109375" style="32" customWidth="1"/>
    <col min="3844" max="3844" width="12.5703125" style="32" customWidth="1"/>
    <col min="3845" max="3849" width="9.140625" style="32"/>
    <col min="3850" max="3850" width="10.28515625" style="32" bestFit="1" customWidth="1"/>
    <col min="3851" max="4096" width="9.140625" style="32"/>
    <col min="4097" max="4097" width="16.140625" style="32" customWidth="1"/>
    <col min="4098" max="4098" width="53.7109375" style="32" customWidth="1"/>
    <col min="4099" max="4099" width="12.7109375" style="32" customWidth="1"/>
    <col min="4100" max="4100" width="12.5703125" style="32" customWidth="1"/>
    <col min="4101" max="4105" width="9.140625" style="32"/>
    <col min="4106" max="4106" width="10.28515625" style="32" bestFit="1" customWidth="1"/>
    <col min="4107" max="4352" width="9.140625" style="32"/>
    <col min="4353" max="4353" width="16.140625" style="32" customWidth="1"/>
    <col min="4354" max="4354" width="53.7109375" style="32" customWidth="1"/>
    <col min="4355" max="4355" width="12.7109375" style="32" customWidth="1"/>
    <col min="4356" max="4356" width="12.5703125" style="32" customWidth="1"/>
    <col min="4357" max="4361" width="9.140625" style="32"/>
    <col min="4362" max="4362" width="10.28515625" style="32" bestFit="1" customWidth="1"/>
    <col min="4363" max="4608" width="9.140625" style="32"/>
    <col min="4609" max="4609" width="16.140625" style="32" customWidth="1"/>
    <col min="4610" max="4610" width="53.7109375" style="32" customWidth="1"/>
    <col min="4611" max="4611" width="12.7109375" style="32" customWidth="1"/>
    <col min="4612" max="4612" width="12.5703125" style="32" customWidth="1"/>
    <col min="4613" max="4617" width="9.140625" style="32"/>
    <col min="4618" max="4618" width="10.28515625" style="32" bestFit="1" customWidth="1"/>
    <col min="4619" max="4864" width="9.140625" style="32"/>
    <col min="4865" max="4865" width="16.140625" style="32" customWidth="1"/>
    <col min="4866" max="4866" width="53.7109375" style="32" customWidth="1"/>
    <col min="4867" max="4867" width="12.7109375" style="32" customWidth="1"/>
    <col min="4868" max="4868" width="12.5703125" style="32" customWidth="1"/>
    <col min="4869" max="4873" width="9.140625" style="32"/>
    <col min="4874" max="4874" width="10.28515625" style="32" bestFit="1" customWidth="1"/>
    <col min="4875" max="5120" width="9.140625" style="32"/>
    <col min="5121" max="5121" width="16.140625" style="32" customWidth="1"/>
    <col min="5122" max="5122" width="53.7109375" style="32" customWidth="1"/>
    <col min="5123" max="5123" width="12.7109375" style="32" customWidth="1"/>
    <col min="5124" max="5124" width="12.5703125" style="32" customWidth="1"/>
    <col min="5125" max="5129" width="9.140625" style="32"/>
    <col min="5130" max="5130" width="10.28515625" style="32" bestFit="1" customWidth="1"/>
    <col min="5131" max="5376" width="9.140625" style="32"/>
    <col min="5377" max="5377" width="16.140625" style="32" customWidth="1"/>
    <col min="5378" max="5378" width="53.7109375" style="32" customWidth="1"/>
    <col min="5379" max="5379" width="12.7109375" style="32" customWidth="1"/>
    <col min="5380" max="5380" width="12.5703125" style="32" customWidth="1"/>
    <col min="5381" max="5385" width="9.140625" style="32"/>
    <col min="5386" max="5386" width="10.28515625" style="32" bestFit="1" customWidth="1"/>
    <col min="5387" max="5632" width="9.140625" style="32"/>
    <col min="5633" max="5633" width="16.140625" style="32" customWidth="1"/>
    <col min="5634" max="5634" width="53.7109375" style="32" customWidth="1"/>
    <col min="5635" max="5635" width="12.7109375" style="32" customWidth="1"/>
    <col min="5636" max="5636" width="12.5703125" style="32" customWidth="1"/>
    <col min="5637" max="5641" width="9.140625" style="32"/>
    <col min="5642" max="5642" width="10.28515625" style="32" bestFit="1" customWidth="1"/>
    <col min="5643" max="5888" width="9.140625" style="32"/>
    <col min="5889" max="5889" width="16.140625" style="32" customWidth="1"/>
    <col min="5890" max="5890" width="53.7109375" style="32" customWidth="1"/>
    <col min="5891" max="5891" width="12.7109375" style="32" customWidth="1"/>
    <col min="5892" max="5892" width="12.5703125" style="32" customWidth="1"/>
    <col min="5893" max="5897" width="9.140625" style="32"/>
    <col min="5898" max="5898" width="10.28515625" style="32" bestFit="1" customWidth="1"/>
    <col min="5899" max="6144" width="9.140625" style="32"/>
    <col min="6145" max="6145" width="16.140625" style="32" customWidth="1"/>
    <col min="6146" max="6146" width="53.7109375" style="32" customWidth="1"/>
    <col min="6147" max="6147" width="12.7109375" style="32" customWidth="1"/>
    <col min="6148" max="6148" width="12.5703125" style="32" customWidth="1"/>
    <col min="6149" max="6153" width="9.140625" style="32"/>
    <col min="6154" max="6154" width="10.28515625" style="32" bestFit="1" customWidth="1"/>
    <col min="6155" max="6400" width="9.140625" style="32"/>
    <col min="6401" max="6401" width="16.140625" style="32" customWidth="1"/>
    <col min="6402" max="6402" width="53.7109375" style="32" customWidth="1"/>
    <col min="6403" max="6403" width="12.7109375" style="32" customWidth="1"/>
    <col min="6404" max="6404" width="12.5703125" style="32" customWidth="1"/>
    <col min="6405" max="6409" width="9.140625" style="32"/>
    <col min="6410" max="6410" width="10.28515625" style="32" bestFit="1" customWidth="1"/>
    <col min="6411" max="6656" width="9.140625" style="32"/>
    <col min="6657" max="6657" width="16.140625" style="32" customWidth="1"/>
    <col min="6658" max="6658" width="53.7109375" style="32" customWidth="1"/>
    <col min="6659" max="6659" width="12.7109375" style="32" customWidth="1"/>
    <col min="6660" max="6660" width="12.5703125" style="32" customWidth="1"/>
    <col min="6661" max="6665" width="9.140625" style="32"/>
    <col min="6666" max="6666" width="10.28515625" style="32" bestFit="1" customWidth="1"/>
    <col min="6667" max="6912" width="9.140625" style="32"/>
    <col min="6913" max="6913" width="16.140625" style="32" customWidth="1"/>
    <col min="6914" max="6914" width="53.7109375" style="32" customWidth="1"/>
    <col min="6915" max="6915" width="12.7109375" style="32" customWidth="1"/>
    <col min="6916" max="6916" width="12.5703125" style="32" customWidth="1"/>
    <col min="6917" max="6921" width="9.140625" style="32"/>
    <col min="6922" max="6922" width="10.28515625" style="32" bestFit="1" customWidth="1"/>
    <col min="6923" max="7168" width="9.140625" style="32"/>
    <col min="7169" max="7169" width="16.140625" style="32" customWidth="1"/>
    <col min="7170" max="7170" width="53.7109375" style="32" customWidth="1"/>
    <col min="7171" max="7171" width="12.7109375" style="32" customWidth="1"/>
    <col min="7172" max="7172" width="12.5703125" style="32" customWidth="1"/>
    <col min="7173" max="7177" width="9.140625" style="32"/>
    <col min="7178" max="7178" width="10.28515625" style="32" bestFit="1" customWidth="1"/>
    <col min="7179" max="7424" width="9.140625" style="32"/>
    <col min="7425" max="7425" width="16.140625" style="32" customWidth="1"/>
    <col min="7426" max="7426" width="53.7109375" style="32" customWidth="1"/>
    <col min="7427" max="7427" width="12.7109375" style="32" customWidth="1"/>
    <col min="7428" max="7428" width="12.5703125" style="32" customWidth="1"/>
    <col min="7429" max="7433" width="9.140625" style="32"/>
    <col min="7434" max="7434" width="10.28515625" style="32" bestFit="1" customWidth="1"/>
    <col min="7435" max="7680" width="9.140625" style="32"/>
    <col min="7681" max="7681" width="16.140625" style="32" customWidth="1"/>
    <col min="7682" max="7682" width="53.7109375" style="32" customWidth="1"/>
    <col min="7683" max="7683" width="12.7109375" style="32" customWidth="1"/>
    <col min="7684" max="7684" width="12.5703125" style="32" customWidth="1"/>
    <col min="7685" max="7689" width="9.140625" style="32"/>
    <col min="7690" max="7690" width="10.28515625" style="32" bestFit="1" customWidth="1"/>
    <col min="7691" max="7936" width="9.140625" style="32"/>
    <col min="7937" max="7937" width="16.140625" style="32" customWidth="1"/>
    <col min="7938" max="7938" width="53.7109375" style="32" customWidth="1"/>
    <col min="7939" max="7939" width="12.7109375" style="32" customWidth="1"/>
    <col min="7940" max="7940" width="12.5703125" style="32" customWidth="1"/>
    <col min="7941" max="7945" width="9.140625" style="32"/>
    <col min="7946" max="7946" width="10.28515625" style="32" bestFit="1" customWidth="1"/>
    <col min="7947" max="8192" width="9.140625" style="32"/>
    <col min="8193" max="8193" width="16.140625" style="32" customWidth="1"/>
    <col min="8194" max="8194" width="53.7109375" style="32" customWidth="1"/>
    <col min="8195" max="8195" width="12.7109375" style="32" customWidth="1"/>
    <col min="8196" max="8196" width="12.5703125" style="32" customWidth="1"/>
    <col min="8197" max="8201" width="9.140625" style="32"/>
    <col min="8202" max="8202" width="10.28515625" style="32" bestFit="1" customWidth="1"/>
    <col min="8203" max="8448" width="9.140625" style="32"/>
    <col min="8449" max="8449" width="16.140625" style="32" customWidth="1"/>
    <col min="8450" max="8450" width="53.7109375" style="32" customWidth="1"/>
    <col min="8451" max="8451" width="12.7109375" style="32" customWidth="1"/>
    <col min="8452" max="8452" width="12.5703125" style="32" customWidth="1"/>
    <col min="8453" max="8457" width="9.140625" style="32"/>
    <col min="8458" max="8458" width="10.28515625" style="32" bestFit="1" customWidth="1"/>
    <col min="8459" max="8704" width="9.140625" style="32"/>
    <col min="8705" max="8705" width="16.140625" style="32" customWidth="1"/>
    <col min="8706" max="8706" width="53.7109375" style="32" customWidth="1"/>
    <col min="8707" max="8707" width="12.7109375" style="32" customWidth="1"/>
    <col min="8708" max="8708" width="12.5703125" style="32" customWidth="1"/>
    <col min="8709" max="8713" width="9.140625" style="32"/>
    <col min="8714" max="8714" width="10.28515625" style="32" bestFit="1" customWidth="1"/>
    <col min="8715" max="8960" width="9.140625" style="32"/>
    <col min="8961" max="8961" width="16.140625" style="32" customWidth="1"/>
    <col min="8962" max="8962" width="53.7109375" style="32" customWidth="1"/>
    <col min="8963" max="8963" width="12.7109375" style="32" customWidth="1"/>
    <col min="8964" max="8964" width="12.5703125" style="32" customWidth="1"/>
    <col min="8965" max="8969" width="9.140625" style="32"/>
    <col min="8970" max="8970" width="10.28515625" style="32" bestFit="1" customWidth="1"/>
    <col min="8971" max="9216" width="9.140625" style="32"/>
    <col min="9217" max="9217" width="16.140625" style="32" customWidth="1"/>
    <col min="9218" max="9218" width="53.7109375" style="32" customWidth="1"/>
    <col min="9219" max="9219" width="12.7109375" style="32" customWidth="1"/>
    <col min="9220" max="9220" width="12.5703125" style="32" customWidth="1"/>
    <col min="9221" max="9225" width="9.140625" style="32"/>
    <col min="9226" max="9226" width="10.28515625" style="32" bestFit="1" customWidth="1"/>
    <col min="9227" max="9472" width="9.140625" style="32"/>
    <col min="9473" max="9473" width="16.140625" style="32" customWidth="1"/>
    <col min="9474" max="9474" width="53.7109375" style="32" customWidth="1"/>
    <col min="9475" max="9475" width="12.7109375" style="32" customWidth="1"/>
    <col min="9476" max="9476" width="12.5703125" style="32" customWidth="1"/>
    <col min="9477" max="9481" width="9.140625" style="32"/>
    <col min="9482" max="9482" width="10.28515625" style="32" bestFit="1" customWidth="1"/>
    <col min="9483" max="9728" width="9.140625" style="32"/>
    <col min="9729" max="9729" width="16.140625" style="32" customWidth="1"/>
    <col min="9730" max="9730" width="53.7109375" style="32" customWidth="1"/>
    <col min="9731" max="9731" width="12.7109375" style="32" customWidth="1"/>
    <col min="9732" max="9732" width="12.5703125" style="32" customWidth="1"/>
    <col min="9733" max="9737" width="9.140625" style="32"/>
    <col min="9738" max="9738" width="10.28515625" style="32" bestFit="1" customWidth="1"/>
    <col min="9739" max="9984" width="9.140625" style="32"/>
    <col min="9985" max="9985" width="16.140625" style="32" customWidth="1"/>
    <col min="9986" max="9986" width="53.7109375" style="32" customWidth="1"/>
    <col min="9987" max="9987" width="12.7109375" style="32" customWidth="1"/>
    <col min="9988" max="9988" width="12.5703125" style="32" customWidth="1"/>
    <col min="9989" max="9993" width="9.140625" style="32"/>
    <col min="9994" max="9994" width="10.28515625" style="32" bestFit="1" customWidth="1"/>
    <col min="9995" max="10240" width="9.140625" style="32"/>
    <col min="10241" max="10241" width="16.140625" style="32" customWidth="1"/>
    <col min="10242" max="10242" width="53.7109375" style="32" customWidth="1"/>
    <col min="10243" max="10243" width="12.7109375" style="32" customWidth="1"/>
    <col min="10244" max="10244" width="12.5703125" style="32" customWidth="1"/>
    <col min="10245" max="10249" width="9.140625" style="32"/>
    <col min="10250" max="10250" width="10.28515625" style="32" bestFit="1" customWidth="1"/>
    <col min="10251" max="10496" width="9.140625" style="32"/>
    <col min="10497" max="10497" width="16.140625" style="32" customWidth="1"/>
    <col min="10498" max="10498" width="53.7109375" style="32" customWidth="1"/>
    <col min="10499" max="10499" width="12.7109375" style="32" customWidth="1"/>
    <col min="10500" max="10500" width="12.5703125" style="32" customWidth="1"/>
    <col min="10501" max="10505" width="9.140625" style="32"/>
    <col min="10506" max="10506" width="10.28515625" style="32" bestFit="1" customWidth="1"/>
    <col min="10507" max="10752" width="9.140625" style="32"/>
    <col min="10753" max="10753" width="16.140625" style="32" customWidth="1"/>
    <col min="10754" max="10754" width="53.7109375" style="32" customWidth="1"/>
    <col min="10755" max="10755" width="12.7109375" style="32" customWidth="1"/>
    <col min="10756" max="10756" width="12.5703125" style="32" customWidth="1"/>
    <col min="10757" max="10761" width="9.140625" style="32"/>
    <col min="10762" max="10762" width="10.28515625" style="32" bestFit="1" customWidth="1"/>
    <col min="10763" max="11008" width="9.140625" style="32"/>
    <col min="11009" max="11009" width="16.140625" style="32" customWidth="1"/>
    <col min="11010" max="11010" width="53.7109375" style="32" customWidth="1"/>
    <col min="11011" max="11011" width="12.7109375" style="32" customWidth="1"/>
    <col min="11012" max="11012" width="12.5703125" style="32" customWidth="1"/>
    <col min="11013" max="11017" width="9.140625" style="32"/>
    <col min="11018" max="11018" width="10.28515625" style="32" bestFit="1" customWidth="1"/>
    <col min="11019" max="11264" width="9.140625" style="32"/>
    <col min="11265" max="11265" width="16.140625" style="32" customWidth="1"/>
    <col min="11266" max="11266" width="53.7109375" style="32" customWidth="1"/>
    <col min="11267" max="11267" width="12.7109375" style="32" customWidth="1"/>
    <col min="11268" max="11268" width="12.5703125" style="32" customWidth="1"/>
    <col min="11269" max="11273" width="9.140625" style="32"/>
    <col min="11274" max="11274" width="10.28515625" style="32" bestFit="1" customWidth="1"/>
    <col min="11275" max="11520" width="9.140625" style="32"/>
    <col min="11521" max="11521" width="16.140625" style="32" customWidth="1"/>
    <col min="11522" max="11522" width="53.7109375" style="32" customWidth="1"/>
    <col min="11523" max="11523" width="12.7109375" style="32" customWidth="1"/>
    <col min="11524" max="11524" width="12.5703125" style="32" customWidth="1"/>
    <col min="11525" max="11529" width="9.140625" style="32"/>
    <col min="11530" max="11530" width="10.28515625" style="32" bestFit="1" customWidth="1"/>
    <col min="11531" max="11776" width="9.140625" style="32"/>
    <col min="11777" max="11777" width="16.140625" style="32" customWidth="1"/>
    <col min="11778" max="11778" width="53.7109375" style="32" customWidth="1"/>
    <col min="11779" max="11779" width="12.7109375" style="32" customWidth="1"/>
    <col min="11780" max="11780" width="12.5703125" style="32" customWidth="1"/>
    <col min="11781" max="11785" width="9.140625" style="32"/>
    <col min="11786" max="11786" width="10.28515625" style="32" bestFit="1" customWidth="1"/>
    <col min="11787" max="12032" width="9.140625" style="32"/>
    <col min="12033" max="12033" width="16.140625" style="32" customWidth="1"/>
    <col min="12034" max="12034" width="53.7109375" style="32" customWidth="1"/>
    <col min="12035" max="12035" width="12.7109375" style="32" customWidth="1"/>
    <col min="12036" max="12036" width="12.5703125" style="32" customWidth="1"/>
    <col min="12037" max="12041" width="9.140625" style="32"/>
    <col min="12042" max="12042" width="10.28515625" style="32" bestFit="1" customWidth="1"/>
    <col min="12043" max="12288" width="9.140625" style="32"/>
    <col min="12289" max="12289" width="16.140625" style="32" customWidth="1"/>
    <col min="12290" max="12290" width="53.7109375" style="32" customWidth="1"/>
    <col min="12291" max="12291" width="12.7109375" style="32" customWidth="1"/>
    <col min="12292" max="12292" width="12.5703125" style="32" customWidth="1"/>
    <col min="12293" max="12297" width="9.140625" style="32"/>
    <col min="12298" max="12298" width="10.28515625" style="32" bestFit="1" customWidth="1"/>
    <col min="12299" max="12544" width="9.140625" style="32"/>
    <col min="12545" max="12545" width="16.140625" style="32" customWidth="1"/>
    <col min="12546" max="12546" width="53.7109375" style="32" customWidth="1"/>
    <col min="12547" max="12547" width="12.7109375" style="32" customWidth="1"/>
    <col min="12548" max="12548" width="12.5703125" style="32" customWidth="1"/>
    <col min="12549" max="12553" width="9.140625" style="32"/>
    <col min="12554" max="12554" width="10.28515625" style="32" bestFit="1" customWidth="1"/>
    <col min="12555" max="12800" width="9.140625" style="32"/>
    <col min="12801" max="12801" width="16.140625" style="32" customWidth="1"/>
    <col min="12802" max="12802" width="53.7109375" style="32" customWidth="1"/>
    <col min="12803" max="12803" width="12.7109375" style="32" customWidth="1"/>
    <col min="12804" max="12804" width="12.5703125" style="32" customWidth="1"/>
    <col min="12805" max="12809" width="9.140625" style="32"/>
    <col min="12810" max="12810" width="10.28515625" style="32" bestFit="1" customWidth="1"/>
    <col min="12811" max="13056" width="9.140625" style="32"/>
    <col min="13057" max="13057" width="16.140625" style="32" customWidth="1"/>
    <col min="13058" max="13058" width="53.7109375" style="32" customWidth="1"/>
    <col min="13059" max="13059" width="12.7109375" style="32" customWidth="1"/>
    <col min="13060" max="13060" width="12.5703125" style="32" customWidth="1"/>
    <col min="13061" max="13065" width="9.140625" style="32"/>
    <col min="13066" max="13066" width="10.28515625" style="32" bestFit="1" customWidth="1"/>
    <col min="13067" max="13312" width="9.140625" style="32"/>
    <col min="13313" max="13313" width="16.140625" style="32" customWidth="1"/>
    <col min="13314" max="13314" width="53.7109375" style="32" customWidth="1"/>
    <col min="13315" max="13315" width="12.7109375" style="32" customWidth="1"/>
    <col min="13316" max="13316" width="12.5703125" style="32" customWidth="1"/>
    <col min="13317" max="13321" width="9.140625" style="32"/>
    <col min="13322" max="13322" width="10.28515625" style="32" bestFit="1" customWidth="1"/>
    <col min="13323" max="13568" width="9.140625" style="32"/>
    <col min="13569" max="13569" width="16.140625" style="32" customWidth="1"/>
    <col min="13570" max="13570" width="53.7109375" style="32" customWidth="1"/>
    <col min="13571" max="13571" width="12.7109375" style="32" customWidth="1"/>
    <col min="13572" max="13572" width="12.5703125" style="32" customWidth="1"/>
    <col min="13573" max="13577" width="9.140625" style="32"/>
    <col min="13578" max="13578" width="10.28515625" style="32" bestFit="1" customWidth="1"/>
    <col min="13579" max="13824" width="9.140625" style="32"/>
    <col min="13825" max="13825" width="16.140625" style="32" customWidth="1"/>
    <col min="13826" max="13826" width="53.7109375" style="32" customWidth="1"/>
    <col min="13827" max="13827" width="12.7109375" style="32" customWidth="1"/>
    <col min="13828" max="13828" width="12.5703125" style="32" customWidth="1"/>
    <col min="13829" max="13833" width="9.140625" style="32"/>
    <col min="13834" max="13834" width="10.28515625" style="32" bestFit="1" customWidth="1"/>
    <col min="13835" max="14080" width="9.140625" style="32"/>
    <col min="14081" max="14081" width="16.140625" style="32" customWidth="1"/>
    <col min="14082" max="14082" width="53.7109375" style="32" customWidth="1"/>
    <col min="14083" max="14083" width="12.7109375" style="32" customWidth="1"/>
    <col min="14084" max="14084" width="12.5703125" style="32" customWidth="1"/>
    <col min="14085" max="14089" width="9.140625" style="32"/>
    <col min="14090" max="14090" width="10.28515625" style="32" bestFit="1" customWidth="1"/>
    <col min="14091" max="14336" width="9.140625" style="32"/>
    <col min="14337" max="14337" width="16.140625" style="32" customWidth="1"/>
    <col min="14338" max="14338" width="53.7109375" style="32" customWidth="1"/>
    <col min="14339" max="14339" width="12.7109375" style="32" customWidth="1"/>
    <col min="14340" max="14340" width="12.5703125" style="32" customWidth="1"/>
    <col min="14341" max="14345" width="9.140625" style="32"/>
    <col min="14346" max="14346" width="10.28515625" style="32" bestFit="1" customWidth="1"/>
    <col min="14347" max="14592" width="9.140625" style="32"/>
    <col min="14593" max="14593" width="16.140625" style="32" customWidth="1"/>
    <col min="14594" max="14594" width="53.7109375" style="32" customWidth="1"/>
    <col min="14595" max="14595" width="12.7109375" style="32" customWidth="1"/>
    <col min="14596" max="14596" width="12.5703125" style="32" customWidth="1"/>
    <col min="14597" max="14601" width="9.140625" style="32"/>
    <col min="14602" max="14602" width="10.28515625" style="32" bestFit="1" customWidth="1"/>
    <col min="14603" max="14848" width="9.140625" style="32"/>
    <col min="14849" max="14849" width="16.140625" style="32" customWidth="1"/>
    <col min="14850" max="14850" width="53.7109375" style="32" customWidth="1"/>
    <col min="14851" max="14851" width="12.7109375" style="32" customWidth="1"/>
    <col min="14852" max="14852" width="12.5703125" style="32" customWidth="1"/>
    <col min="14853" max="14857" width="9.140625" style="32"/>
    <col min="14858" max="14858" width="10.28515625" style="32" bestFit="1" customWidth="1"/>
    <col min="14859" max="15104" width="9.140625" style="32"/>
    <col min="15105" max="15105" width="16.140625" style="32" customWidth="1"/>
    <col min="15106" max="15106" width="53.7109375" style="32" customWidth="1"/>
    <col min="15107" max="15107" width="12.7109375" style="32" customWidth="1"/>
    <col min="15108" max="15108" width="12.5703125" style="32" customWidth="1"/>
    <col min="15109" max="15113" width="9.140625" style="32"/>
    <col min="15114" max="15114" width="10.28515625" style="32" bestFit="1" customWidth="1"/>
    <col min="15115" max="15360" width="9.140625" style="32"/>
    <col min="15361" max="15361" width="16.140625" style="32" customWidth="1"/>
    <col min="15362" max="15362" width="53.7109375" style="32" customWidth="1"/>
    <col min="15363" max="15363" width="12.7109375" style="32" customWidth="1"/>
    <col min="15364" max="15364" width="12.5703125" style="32" customWidth="1"/>
    <col min="15365" max="15369" width="9.140625" style="32"/>
    <col min="15370" max="15370" width="10.28515625" style="32" bestFit="1" customWidth="1"/>
    <col min="15371" max="15616" width="9.140625" style="32"/>
    <col min="15617" max="15617" width="16.140625" style="32" customWidth="1"/>
    <col min="15618" max="15618" width="53.7109375" style="32" customWidth="1"/>
    <col min="15619" max="15619" width="12.7109375" style="32" customWidth="1"/>
    <col min="15620" max="15620" width="12.5703125" style="32" customWidth="1"/>
    <col min="15621" max="15625" width="9.140625" style="32"/>
    <col min="15626" max="15626" width="10.28515625" style="32" bestFit="1" customWidth="1"/>
    <col min="15627" max="15872" width="9.140625" style="32"/>
    <col min="15873" max="15873" width="16.140625" style="32" customWidth="1"/>
    <col min="15874" max="15874" width="53.7109375" style="32" customWidth="1"/>
    <col min="15875" max="15875" width="12.7109375" style="32" customWidth="1"/>
    <col min="15876" max="15876" width="12.5703125" style="32" customWidth="1"/>
    <col min="15877" max="15881" width="9.140625" style="32"/>
    <col min="15882" max="15882" width="10.28515625" style="32" bestFit="1" customWidth="1"/>
    <col min="15883" max="16128" width="9.140625" style="32"/>
    <col min="16129" max="16129" width="16.140625" style="32" customWidth="1"/>
    <col min="16130" max="16130" width="53.7109375" style="32" customWidth="1"/>
    <col min="16131" max="16131" width="12.7109375" style="32" customWidth="1"/>
    <col min="16132" max="16132" width="12.5703125" style="32" customWidth="1"/>
    <col min="16133" max="16137" width="9.140625" style="32"/>
    <col min="16138" max="16138" width="10.28515625" style="32" bestFit="1" customWidth="1"/>
    <col min="16139" max="16384" width="9.140625" style="32"/>
  </cols>
  <sheetData>
    <row r="2" spans="1:12">
      <c r="A2" s="35" t="s">
        <v>4</v>
      </c>
    </row>
    <row r="3" spans="1:12" ht="22.5">
      <c r="A3" s="71" t="s">
        <v>344</v>
      </c>
      <c r="B3" s="72" t="s">
        <v>758</v>
      </c>
      <c r="C3" s="100" t="s">
        <v>759</v>
      </c>
      <c r="D3" s="101" t="s">
        <v>772</v>
      </c>
    </row>
    <row r="4" spans="1:12">
      <c r="A4" s="36"/>
      <c r="B4" s="36"/>
      <c r="C4" s="49"/>
      <c r="D4" s="50"/>
    </row>
    <row r="5" spans="1:12">
      <c r="A5" s="22" t="s">
        <v>235</v>
      </c>
      <c r="B5" s="27" t="s">
        <v>1016</v>
      </c>
      <c r="C5" s="51">
        <v>419</v>
      </c>
      <c r="D5" s="52">
        <v>263.97000000000003</v>
      </c>
      <c r="J5" s="55"/>
      <c r="L5" s="52"/>
    </row>
    <row r="6" spans="1:12">
      <c r="A6" s="22" t="s">
        <v>236</v>
      </c>
      <c r="B6" s="27" t="s">
        <v>1017</v>
      </c>
      <c r="C6" s="53">
        <v>749</v>
      </c>
      <c r="D6" s="52">
        <v>471.87</v>
      </c>
      <c r="J6" s="55"/>
      <c r="L6" s="52"/>
    </row>
    <row r="7" spans="1:12">
      <c r="A7" s="22" t="s">
        <v>237</v>
      </c>
      <c r="B7" s="27" t="s">
        <v>1018</v>
      </c>
      <c r="C7" s="53">
        <v>1469</v>
      </c>
      <c r="D7" s="52">
        <v>925.47</v>
      </c>
      <c r="J7" s="55"/>
      <c r="L7" s="52"/>
    </row>
    <row r="8" spans="1:12">
      <c r="A8" s="22" t="s">
        <v>238</v>
      </c>
      <c r="B8" s="27" t="s">
        <v>1019</v>
      </c>
      <c r="C8" s="53">
        <v>2719</v>
      </c>
      <c r="D8" s="52">
        <v>1712.97</v>
      </c>
      <c r="J8" s="55"/>
      <c r="L8" s="52"/>
    </row>
    <row r="9" spans="1:12">
      <c r="A9" s="22" t="s">
        <v>239</v>
      </c>
      <c r="B9" s="27" t="s">
        <v>1020</v>
      </c>
      <c r="C9" s="53">
        <v>4819</v>
      </c>
      <c r="D9" s="52">
        <v>3035.9700000000003</v>
      </c>
      <c r="J9" s="55"/>
      <c r="L9" s="52"/>
    </row>
    <row r="10" spans="1:12">
      <c r="A10" s="22" t="s">
        <v>240</v>
      </c>
      <c r="B10" s="27" t="s">
        <v>1021</v>
      </c>
      <c r="C10" s="53">
        <v>8379</v>
      </c>
      <c r="D10" s="52">
        <v>5278.77</v>
      </c>
    </row>
    <row r="11" spans="1:12">
      <c r="D11" s="52"/>
    </row>
    <row r="12" spans="1:12">
      <c r="A12" s="35" t="s">
        <v>1022</v>
      </c>
      <c r="D12" s="52"/>
    </row>
    <row r="13" spans="1:12" ht="22.5">
      <c r="A13" s="71" t="s">
        <v>344</v>
      </c>
      <c r="B13" s="72" t="s">
        <v>758</v>
      </c>
      <c r="C13" s="100" t="s">
        <v>759</v>
      </c>
      <c r="D13" s="101" t="s">
        <v>772</v>
      </c>
    </row>
    <row r="14" spans="1:12">
      <c r="A14" s="39"/>
      <c r="C14" s="51"/>
      <c r="D14" s="52"/>
    </row>
    <row r="15" spans="1:12">
      <c r="A15" s="30" t="s">
        <v>241</v>
      </c>
      <c r="B15" s="41" t="s">
        <v>1023</v>
      </c>
      <c r="C15" s="51">
        <v>129</v>
      </c>
      <c r="D15" s="52">
        <v>81.27000000000001</v>
      </c>
      <c r="J15" s="55"/>
      <c r="L15" s="52"/>
    </row>
    <row r="16" spans="1:12">
      <c r="A16" s="30" t="s">
        <v>242</v>
      </c>
      <c r="B16" s="41" t="s">
        <v>1024</v>
      </c>
      <c r="C16" s="51">
        <v>219</v>
      </c>
      <c r="D16" s="52">
        <v>137.97</v>
      </c>
      <c r="J16" s="55"/>
      <c r="L16" s="52"/>
    </row>
    <row r="17" spans="1:12">
      <c r="A17" s="30" t="s">
        <v>243</v>
      </c>
      <c r="B17" s="41" t="s">
        <v>1025</v>
      </c>
      <c r="C17" s="51">
        <v>439</v>
      </c>
      <c r="D17" s="52">
        <v>276.57</v>
      </c>
      <c r="J17" s="55"/>
      <c r="L17" s="52"/>
    </row>
    <row r="18" spans="1:12">
      <c r="A18" s="30" t="s">
        <v>244</v>
      </c>
      <c r="B18" s="41" t="s">
        <v>1026</v>
      </c>
      <c r="C18" s="51">
        <v>819</v>
      </c>
      <c r="D18" s="52">
        <v>515.97</v>
      </c>
      <c r="J18" s="55"/>
      <c r="L18" s="52"/>
    </row>
    <row r="19" spans="1:12">
      <c r="A19" s="30" t="s">
        <v>245</v>
      </c>
      <c r="B19" s="41" t="s">
        <v>1027</v>
      </c>
      <c r="C19" s="51">
        <v>1449</v>
      </c>
      <c r="D19" s="52">
        <v>912.87</v>
      </c>
      <c r="J19" s="55"/>
      <c r="L19" s="52"/>
    </row>
    <row r="20" spans="1:12">
      <c r="A20" s="30" t="s">
        <v>246</v>
      </c>
      <c r="B20" s="41" t="s">
        <v>1028</v>
      </c>
      <c r="C20" s="51">
        <v>2509</v>
      </c>
      <c r="D20" s="52">
        <v>1580.67</v>
      </c>
      <c r="J20" s="55"/>
      <c r="L20" s="52"/>
    </row>
    <row r="21" spans="1:12">
      <c r="A21" s="30"/>
      <c r="C21" s="51"/>
      <c r="D21" s="52"/>
      <c r="J21" s="55"/>
      <c r="L21" s="52"/>
    </row>
    <row r="22" spans="1:12">
      <c r="A22" s="35" t="s">
        <v>1029</v>
      </c>
      <c r="D22" s="52"/>
      <c r="J22" s="55"/>
      <c r="L22" s="52"/>
    </row>
    <row r="23" spans="1:12" ht="22.5">
      <c r="A23" s="71" t="s">
        <v>344</v>
      </c>
      <c r="B23" s="72" t="s">
        <v>758</v>
      </c>
      <c r="C23" s="100" t="s">
        <v>759</v>
      </c>
      <c r="D23" s="101" t="s">
        <v>772</v>
      </c>
      <c r="J23" s="55"/>
      <c r="L23" s="52"/>
    </row>
    <row r="24" spans="1:12">
      <c r="A24" s="39"/>
      <c r="C24" s="51"/>
      <c r="D24" s="52"/>
      <c r="J24" s="55"/>
      <c r="L24" s="52"/>
    </row>
    <row r="25" spans="1:12">
      <c r="A25" s="30" t="s">
        <v>247</v>
      </c>
      <c r="B25" s="41" t="s">
        <v>1030</v>
      </c>
      <c r="C25" s="51">
        <v>330</v>
      </c>
      <c r="D25" s="52">
        <v>207.9</v>
      </c>
      <c r="J25" s="55"/>
      <c r="L25" s="52"/>
    </row>
    <row r="26" spans="1:12">
      <c r="A26" s="30" t="s">
        <v>248</v>
      </c>
      <c r="B26" s="41" t="s">
        <v>1031</v>
      </c>
      <c r="C26" s="51">
        <v>1050</v>
      </c>
      <c r="D26" s="52">
        <v>661.5</v>
      </c>
      <c r="J26" s="55"/>
      <c r="L26" s="52"/>
    </row>
    <row r="27" spans="1:12">
      <c r="A27" s="30" t="s">
        <v>249</v>
      </c>
      <c r="B27" s="41" t="s">
        <v>1032</v>
      </c>
      <c r="C27" s="51">
        <v>2300</v>
      </c>
      <c r="D27" s="52">
        <v>1449</v>
      </c>
      <c r="J27" s="55"/>
      <c r="L27" s="52"/>
    </row>
    <row r="28" spans="1:12">
      <c r="A28" s="30" t="s">
        <v>250</v>
      </c>
      <c r="B28" s="41" t="s">
        <v>1033</v>
      </c>
      <c r="C28" s="51">
        <v>4400</v>
      </c>
      <c r="D28" s="52">
        <v>2772</v>
      </c>
      <c r="J28" s="55"/>
      <c r="L28" s="52"/>
    </row>
    <row r="29" spans="1:12">
      <c r="A29" s="30" t="s">
        <v>251</v>
      </c>
      <c r="B29" s="41" t="s">
        <v>1034</v>
      </c>
      <c r="C29" s="51">
        <v>7960</v>
      </c>
      <c r="D29" s="52">
        <v>5014.8</v>
      </c>
      <c r="J29" s="55"/>
      <c r="L29" s="52"/>
    </row>
    <row r="30" spans="1:12">
      <c r="A30" s="30"/>
      <c r="B30" s="41"/>
      <c r="C30" s="51"/>
      <c r="D30" s="52"/>
      <c r="J30" s="55"/>
      <c r="L30" s="52"/>
    </row>
    <row r="31" spans="1:12">
      <c r="A31" s="30" t="s">
        <v>252</v>
      </c>
      <c r="B31" s="41" t="s">
        <v>1035</v>
      </c>
      <c r="C31" s="51">
        <v>720</v>
      </c>
      <c r="D31" s="52">
        <v>453.6</v>
      </c>
      <c r="J31" s="55"/>
      <c r="L31" s="52"/>
    </row>
    <row r="32" spans="1:12">
      <c r="A32" s="30" t="s">
        <v>253</v>
      </c>
      <c r="B32" s="41" t="s">
        <v>1036</v>
      </c>
      <c r="C32" s="51">
        <v>1970</v>
      </c>
      <c r="D32" s="52">
        <v>1241.0999999999999</v>
      </c>
      <c r="J32" s="55"/>
      <c r="L32" s="52"/>
    </row>
    <row r="33" spans="1:12">
      <c r="A33" s="30" t="s">
        <v>254</v>
      </c>
      <c r="B33" s="41" t="s">
        <v>1037</v>
      </c>
      <c r="C33" s="51">
        <v>4070</v>
      </c>
      <c r="D33" s="52">
        <v>2564.1</v>
      </c>
      <c r="J33" s="55"/>
      <c r="L33" s="52"/>
    </row>
    <row r="34" spans="1:12">
      <c r="A34" s="30" t="s">
        <v>255</v>
      </c>
      <c r="B34" s="41" t="s">
        <v>1038</v>
      </c>
      <c r="C34" s="51">
        <v>7630</v>
      </c>
      <c r="D34" s="52">
        <v>4806.8999999999996</v>
      </c>
      <c r="J34" s="55"/>
      <c r="L34" s="52"/>
    </row>
    <row r="35" spans="1:12">
      <c r="A35" s="30"/>
      <c r="B35" s="41"/>
      <c r="C35" s="51"/>
      <c r="D35" s="52"/>
      <c r="J35" s="55"/>
      <c r="L35" s="52"/>
    </row>
    <row r="36" spans="1:12">
      <c r="A36" s="30" t="s">
        <v>256</v>
      </c>
      <c r="B36" s="41" t="s">
        <v>1039</v>
      </c>
      <c r="C36" s="51">
        <v>1250</v>
      </c>
      <c r="D36" s="52">
        <v>787.5</v>
      </c>
      <c r="J36" s="55"/>
      <c r="L36" s="52"/>
    </row>
    <row r="37" spans="1:12">
      <c r="A37" s="30" t="s">
        <v>257</v>
      </c>
      <c r="B37" s="41" t="s">
        <v>1040</v>
      </c>
      <c r="C37" s="51">
        <v>3350</v>
      </c>
      <c r="D37" s="52">
        <v>2110.5</v>
      </c>
      <c r="J37" s="55"/>
      <c r="L37" s="52"/>
    </row>
    <row r="38" spans="1:12">
      <c r="A38" s="30" t="s">
        <v>258</v>
      </c>
      <c r="B38" s="41" t="s">
        <v>1041</v>
      </c>
      <c r="C38" s="51">
        <v>6910</v>
      </c>
      <c r="D38" s="52">
        <v>4353.3</v>
      </c>
      <c r="J38" s="55"/>
      <c r="L38" s="52"/>
    </row>
    <row r="39" spans="1:12">
      <c r="A39" s="30"/>
      <c r="B39" s="41"/>
      <c r="C39" s="51"/>
      <c r="D39" s="52"/>
      <c r="J39" s="55"/>
      <c r="L39" s="52"/>
    </row>
    <row r="40" spans="1:12">
      <c r="A40" s="30" t="s">
        <v>259</v>
      </c>
      <c r="B40" s="41" t="s">
        <v>1042</v>
      </c>
      <c r="C40" s="51">
        <v>2100</v>
      </c>
      <c r="D40" s="52">
        <v>1323</v>
      </c>
      <c r="J40" s="55"/>
      <c r="L40" s="52"/>
    </row>
    <row r="41" spans="1:12">
      <c r="A41" s="30" t="s">
        <v>260</v>
      </c>
      <c r="B41" s="41" t="s">
        <v>1043</v>
      </c>
      <c r="C41" s="51">
        <v>5660</v>
      </c>
      <c r="D41" s="52">
        <v>3565.8</v>
      </c>
      <c r="J41" s="55"/>
      <c r="L41" s="52"/>
    </row>
    <row r="42" spans="1:12">
      <c r="A42" s="30"/>
      <c r="B42" s="41"/>
      <c r="C42" s="51"/>
      <c r="D42" s="52"/>
      <c r="J42" s="55"/>
      <c r="L42" s="52"/>
    </row>
    <row r="43" spans="1:12">
      <c r="A43" s="30" t="s">
        <v>261</v>
      </c>
      <c r="B43" s="41" t="s">
        <v>1044</v>
      </c>
      <c r="C43" s="51">
        <v>3560</v>
      </c>
      <c r="D43" s="52">
        <v>2242.8000000000002</v>
      </c>
      <c r="J43" s="55"/>
      <c r="L43" s="52"/>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3">
    <tablePart r:id="rId3"/>
    <tablePart r:id="rId4"/>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9">
    <pageSetUpPr fitToPage="1"/>
  </sheetPr>
  <dimension ref="A2:G53"/>
  <sheetViews>
    <sheetView topLeftCell="A3" zoomScaleNormal="100" workbookViewId="0">
      <selection activeCell="I46" sqref="I46"/>
    </sheetView>
  </sheetViews>
  <sheetFormatPr defaultRowHeight="11.25"/>
  <cols>
    <col min="1" max="1" width="16.42578125" style="20" customWidth="1"/>
    <col min="2" max="2" width="54.28515625" style="20" customWidth="1"/>
    <col min="3" max="3" width="12.7109375" style="20" customWidth="1"/>
    <col min="4" max="4" width="12.5703125" style="20" customWidth="1"/>
    <col min="5" max="5" width="9.140625" style="20"/>
    <col min="6" max="6" width="9.7109375" style="20" bestFit="1" customWidth="1"/>
    <col min="7" max="256" width="9.140625" style="20"/>
    <col min="257" max="257" width="16.42578125" style="20" customWidth="1"/>
    <col min="258" max="258" width="54.28515625" style="20" customWidth="1"/>
    <col min="259" max="259" width="12.7109375" style="20" customWidth="1"/>
    <col min="260" max="260" width="12.5703125" style="20" customWidth="1"/>
    <col min="261" max="261" width="9.140625" style="20"/>
    <col min="262" max="262" width="9.7109375" style="20" bestFit="1" customWidth="1"/>
    <col min="263" max="512" width="9.140625" style="20"/>
    <col min="513" max="513" width="16.42578125" style="20" customWidth="1"/>
    <col min="514" max="514" width="54.28515625" style="20" customWidth="1"/>
    <col min="515" max="515" width="12.7109375" style="20" customWidth="1"/>
    <col min="516" max="516" width="12.5703125" style="20" customWidth="1"/>
    <col min="517" max="517" width="9.140625" style="20"/>
    <col min="518" max="518" width="9.7109375" style="20" bestFit="1" customWidth="1"/>
    <col min="519" max="768" width="9.140625" style="20"/>
    <col min="769" max="769" width="16.42578125" style="20" customWidth="1"/>
    <col min="770" max="770" width="54.28515625" style="20" customWidth="1"/>
    <col min="771" max="771" width="12.7109375" style="20" customWidth="1"/>
    <col min="772" max="772" width="12.5703125" style="20" customWidth="1"/>
    <col min="773" max="773" width="9.140625" style="20"/>
    <col min="774" max="774" width="9.7109375" style="20" bestFit="1" customWidth="1"/>
    <col min="775" max="1024" width="9.140625" style="20"/>
    <col min="1025" max="1025" width="16.42578125" style="20" customWidth="1"/>
    <col min="1026" max="1026" width="54.28515625" style="20" customWidth="1"/>
    <col min="1027" max="1027" width="12.7109375" style="20" customWidth="1"/>
    <col min="1028" max="1028" width="12.5703125" style="20" customWidth="1"/>
    <col min="1029" max="1029" width="9.140625" style="20"/>
    <col min="1030" max="1030" width="9.7109375" style="20" bestFit="1" customWidth="1"/>
    <col min="1031" max="1280" width="9.140625" style="20"/>
    <col min="1281" max="1281" width="16.42578125" style="20" customWidth="1"/>
    <col min="1282" max="1282" width="54.28515625" style="20" customWidth="1"/>
    <col min="1283" max="1283" width="12.7109375" style="20" customWidth="1"/>
    <col min="1284" max="1284" width="12.5703125" style="20" customWidth="1"/>
    <col min="1285" max="1285" width="9.140625" style="20"/>
    <col min="1286" max="1286" width="9.7109375" style="20" bestFit="1" customWidth="1"/>
    <col min="1287" max="1536" width="9.140625" style="20"/>
    <col min="1537" max="1537" width="16.42578125" style="20" customWidth="1"/>
    <col min="1538" max="1538" width="54.28515625" style="20" customWidth="1"/>
    <col min="1539" max="1539" width="12.7109375" style="20" customWidth="1"/>
    <col min="1540" max="1540" width="12.5703125" style="20" customWidth="1"/>
    <col min="1541" max="1541" width="9.140625" style="20"/>
    <col min="1542" max="1542" width="9.7109375" style="20" bestFit="1" customWidth="1"/>
    <col min="1543" max="1792" width="9.140625" style="20"/>
    <col min="1793" max="1793" width="16.42578125" style="20" customWidth="1"/>
    <col min="1794" max="1794" width="54.28515625" style="20" customWidth="1"/>
    <col min="1795" max="1795" width="12.7109375" style="20" customWidth="1"/>
    <col min="1796" max="1796" width="12.5703125" style="20" customWidth="1"/>
    <col min="1797" max="1797" width="9.140625" style="20"/>
    <col min="1798" max="1798" width="9.7109375" style="20" bestFit="1" customWidth="1"/>
    <col min="1799" max="2048" width="9.140625" style="20"/>
    <col min="2049" max="2049" width="16.42578125" style="20" customWidth="1"/>
    <col min="2050" max="2050" width="54.28515625" style="20" customWidth="1"/>
    <col min="2051" max="2051" width="12.7109375" style="20" customWidth="1"/>
    <col min="2052" max="2052" width="12.5703125" style="20" customWidth="1"/>
    <col min="2053" max="2053" width="9.140625" style="20"/>
    <col min="2054" max="2054" width="9.7109375" style="20" bestFit="1" customWidth="1"/>
    <col min="2055" max="2304" width="9.140625" style="20"/>
    <col min="2305" max="2305" width="16.42578125" style="20" customWidth="1"/>
    <col min="2306" max="2306" width="54.28515625" style="20" customWidth="1"/>
    <col min="2307" max="2307" width="12.7109375" style="20" customWidth="1"/>
    <col min="2308" max="2308" width="12.5703125" style="20" customWidth="1"/>
    <col min="2309" max="2309" width="9.140625" style="20"/>
    <col min="2310" max="2310" width="9.7109375" style="20" bestFit="1" customWidth="1"/>
    <col min="2311" max="2560" width="9.140625" style="20"/>
    <col min="2561" max="2561" width="16.42578125" style="20" customWidth="1"/>
    <col min="2562" max="2562" width="54.28515625" style="20" customWidth="1"/>
    <col min="2563" max="2563" width="12.7109375" style="20" customWidth="1"/>
    <col min="2564" max="2564" width="12.5703125" style="20" customWidth="1"/>
    <col min="2565" max="2565" width="9.140625" style="20"/>
    <col min="2566" max="2566" width="9.7109375" style="20" bestFit="1" customWidth="1"/>
    <col min="2567" max="2816" width="9.140625" style="20"/>
    <col min="2817" max="2817" width="16.42578125" style="20" customWidth="1"/>
    <col min="2818" max="2818" width="54.28515625" style="20" customWidth="1"/>
    <col min="2819" max="2819" width="12.7109375" style="20" customWidth="1"/>
    <col min="2820" max="2820" width="12.5703125" style="20" customWidth="1"/>
    <col min="2821" max="2821" width="9.140625" style="20"/>
    <col min="2822" max="2822" width="9.7109375" style="20" bestFit="1" customWidth="1"/>
    <col min="2823" max="3072" width="9.140625" style="20"/>
    <col min="3073" max="3073" width="16.42578125" style="20" customWidth="1"/>
    <col min="3074" max="3074" width="54.28515625" style="20" customWidth="1"/>
    <col min="3075" max="3075" width="12.7109375" style="20" customWidth="1"/>
    <col min="3076" max="3076" width="12.5703125" style="20" customWidth="1"/>
    <col min="3077" max="3077" width="9.140625" style="20"/>
    <col min="3078" max="3078" width="9.7109375" style="20" bestFit="1" customWidth="1"/>
    <col min="3079" max="3328" width="9.140625" style="20"/>
    <col min="3329" max="3329" width="16.42578125" style="20" customWidth="1"/>
    <col min="3330" max="3330" width="54.28515625" style="20" customWidth="1"/>
    <col min="3331" max="3331" width="12.7109375" style="20" customWidth="1"/>
    <col min="3332" max="3332" width="12.5703125" style="20" customWidth="1"/>
    <col min="3333" max="3333" width="9.140625" style="20"/>
    <col min="3334" max="3334" width="9.7109375" style="20" bestFit="1" customWidth="1"/>
    <col min="3335" max="3584" width="9.140625" style="20"/>
    <col min="3585" max="3585" width="16.42578125" style="20" customWidth="1"/>
    <col min="3586" max="3586" width="54.28515625" style="20" customWidth="1"/>
    <col min="3587" max="3587" width="12.7109375" style="20" customWidth="1"/>
    <col min="3588" max="3588" width="12.5703125" style="20" customWidth="1"/>
    <col min="3589" max="3589" width="9.140625" style="20"/>
    <col min="3590" max="3590" width="9.7109375" style="20" bestFit="1" customWidth="1"/>
    <col min="3591" max="3840" width="9.140625" style="20"/>
    <col min="3841" max="3841" width="16.42578125" style="20" customWidth="1"/>
    <col min="3842" max="3842" width="54.28515625" style="20" customWidth="1"/>
    <col min="3843" max="3843" width="12.7109375" style="20" customWidth="1"/>
    <col min="3844" max="3844" width="12.5703125" style="20" customWidth="1"/>
    <col min="3845" max="3845" width="9.140625" style="20"/>
    <col min="3846" max="3846" width="9.7109375" style="20" bestFit="1" customWidth="1"/>
    <col min="3847" max="4096" width="9.140625" style="20"/>
    <col min="4097" max="4097" width="16.42578125" style="20" customWidth="1"/>
    <col min="4098" max="4098" width="54.28515625" style="20" customWidth="1"/>
    <col min="4099" max="4099" width="12.7109375" style="20" customWidth="1"/>
    <col min="4100" max="4100" width="12.5703125" style="20" customWidth="1"/>
    <col min="4101" max="4101" width="9.140625" style="20"/>
    <col min="4102" max="4102" width="9.7109375" style="20" bestFit="1" customWidth="1"/>
    <col min="4103" max="4352" width="9.140625" style="20"/>
    <col min="4353" max="4353" width="16.42578125" style="20" customWidth="1"/>
    <col min="4354" max="4354" width="54.28515625" style="20" customWidth="1"/>
    <col min="4355" max="4355" width="12.7109375" style="20" customWidth="1"/>
    <col min="4356" max="4356" width="12.5703125" style="20" customWidth="1"/>
    <col min="4357" max="4357" width="9.140625" style="20"/>
    <col min="4358" max="4358" width="9.7109375" style="20" bestFit="1" customWidth="1"/>
    <col min="4359" max="4608" width="9.140625" style="20"/>
    <col min="4609" max="4609" width="16.42578125" style="20" customWidth="1"/>
    <col min="4610" max="4610" width="54.28515625" style="20" customWidth="1"/>
    <col min="4611" max="4611" width="12.7109375" style="20" customWidth="1"/>
    <col min="4612" max="4612" width="12.5703125" style="20" customWidth="1"/>
    <col min="4613" max="4613" width="9.140625" style="20"/>
    <col min="4614" max="4614" width="9.7109375" style="20" bestFit="1" customWidth="1"/>
    <col min="4615" max="4864" width="9.140625" style="20"/>
    <col min="4865" max="4865" width="16.42578125" style="20" customWidth="1"/>
    <col min="4866" max="4866" width="54.28515625" style="20" customWidth="1"/>
    <col min="4867" max="4867" width="12.7109375" style="20" customWidth="1"/>
    <col min="4868" max="4868" width="12.5703125" style="20" customWidth="1"/>
    <col min="4869" max="4869" width="9.140625" style="20"/>
    <col min="4870" max="4870" width="9.7109375" style="20" bestFit="1" customWidth="1"/>
    <col min="4871" max="5120" width="9.140625" style="20"/>
    <col min="5121" max="5121" width="16.42578125" style="20" customWidth="1"/>
    <col min="5122" max="5122" width="54.28515625" style="20" customWidth="1"/>
    <col min="5123" max="5123" width="12.7109375" style="20" customWidth="1"/>
    <col min="5124" max="5124" width="12.5703125" style="20" customWidth="1"/>
    <col min="5125" max="5125" width="9.140625" style="20"/>
    <col min="5126" max="5126" width="9.7109375" style="20" bestFit="1" customWidth="1"/>
    <col min="5127" max="5376" width="9.140625" style="20"/>
    <col min="5377" max="5377" width="16.42578125" style="20" customWidth="1"/>
    <col min="5378" max="5378" width="54.28515625" style="20" customWidth="1"/>
    <col min="5379" max="5379" width="12.7109375" style="20" customWidth="1"/>
    <col min="5380" max="5380" width="12.5703125" style="20" customWidth="1"/>
    <col min="5381" max="5381" width="9.140625" style="20"/>
    <col min="5382" max="5382" width="9.7109375" style="20" bestFit="1" customWidth="1"/>
    <col min="5383" max="5632" width="9.140625" style="20"/>
    <col min="5633" max="5633" width="16.42578125" style="20" customWidth="1"/>
    <col min="5634" max="5634" width="54.28515625" style="20" customWidth="1"/>
    <col min="5635" max="5635" width="12.7109375" style="20" customWidth="1"/>
    <col min="5636" max="5636" width="12.5703125" style="20" customWidth="1"/>
    <col min="5637" max="5637" width="9.140625" style="20"/>
    <col min="5638" max="5638" width="9.7109375" style="20" bestFit="1" customWidth="1"/>
    <col min="5639" max="5888" width="9.140625" style="20"/>
    <col min="5889" max="5889" width="16.42578125" style="20" customWidth="1"/>
    <col min="5890" max="5890" width="54.28515625" style="20" customWidth="1"/>
    <col min="5891" max="5891" width="12.7109375" style="20" customWidth="1"/>
    <col min="5892" max="5892" width="12.5703125" style="20" customWidth="1"/>
    <col min="5893" max="5893" width="9.140625" style="20"/>
    <col min="5894" max="5894" width="9.7109375" style="20" bestFit="1" customWidth="1"/>
    <col min="5895" max="6144" width="9.140625" style="20"/>
    <col min="6145" max="6145" width="16.42578125" style="20" customWidth="1"/>
    <col min="6146" max="6146" width="54.28515625" style="20" customWidth="1"/>
    <col min="6147" max="6147" width="12.7109375" style="20" customWidth="1"/>
    <col min="6148" max="6148" width="12.5703125" style="20" customWidth="1"/>
    <col min="6149" max="6149" width="9.140625" style="20"/>
    <col min="6150" max="6150" width="9.7109375" style="20" bestFit="1" customWidth="1"/>
    <col min="6151" max="6400" width="9.140625" style="20"/>
    <col min="6401" max="6401" width="16.42578125" style="20" customWidth="1"/>
    <col min="6402" max="6402" width="54.28515625" style="20" customWidth="1"/>
    <col min="6403" max="6403" width="12.7109375" style="20" customWidth="1"/>
    <col min="6404" max="6404" width="12.5703125" style="20" customWidth="1"/>
    <col min="6405" max="6405" width="9.140625" style="20"/>
    <col min="6406" max="6406" width="9.7109375" style="20" bestFit="1" customWidth="1"/>
    <col min="6407" max="6656" width="9.140625" style="20"/>
    <col min="6657" max="6657" width="16.42578125" style="20" customWidth="1"/>
    <col min="6658" max="6658" width="54.28515625" style="20" customWidth="1"/>
    <col min="6659" max="6659" width="12.7109375" style="20" customWidth="1"/>
    <col min="6660" max="6660" width="12.5703125" style="20" customWidth="1"/>
    <col min="6661" max="6661" width="9.140625" style="20"/>
    <col min="6662" max="6662" width="9.7109375" style="20" bestFit="1" customWidth="1"/>
    <col min="6663" max="6912" width="9.140625" style="20"/>
    <col min="6913" max="6913" width="16.42578125" style="20" customWidth="1"/>
    <col min="6914" max="6914" width="54.28515625" style="20" customWidth="1"/>
    <col min="6915" max="6915" width="12.7109375" style="20" customWidth="1"/>
    <col min="6916" max="6916" width="12.5703125" style="20" customWidth="1"/>
    <col min="6917" max="6917" width="9.140625" style="20"/>
    <col min="6918" max="6918" width="9.7109375" style="20" bestFit="1" customWidth="1"/>
    <col min="6919" max="7168" width="9.140625" style="20"/>
    <col min="7169" max="7169" width="16.42578125" style="20" customWidth="1"/>
    <col min="7170" max="7170" width="54.28515625" style="20" customWidth="1"/>
    <col min="7171" max="7171" width="12.7109375" style="20" customWidth="1"/>
    <col min="7172" max="7172" width="12.5703125" style="20" customWidth="1"/>
    <col min="7173" max="7173" width="9.140625" style="20"/>
    <col min="7174" max="7174" width="9.7109375" style="20" bestFit="1" customWidth="1"/>
    <col min="7175" max="7424" width="9.140625" style="20"/>
    <col min="7425" max="7425" width="16.42578125" style="20" customWidth="1"/>
    <col min="7426" max="7426" width="54.28515625" style="20" customWidth="1"/>
    <col min="7427" max="7427" width="12.7109375" style="20" customWidth="1"/>
    <col min="7428" max="7428" width="12.5703125" style="20" customWidth="1"/>
    <col min="7429" max="7429" width="9.140625" style="20"/>
    <col min="7430" max="7430" width="9.7109375" style="20" bestFit="1" customWidth="1"/>
    <col min="7431" max="7680" width="9.140625" style="20"/>
    <col min="7681" max="7681" width="16.42578125" style="20" customWidth="1"/>
    <col min="7682" max="7682" width="54.28515625" style="20" customWidth="1"/>
    <col min="7683" max="7683" width="12.7109375" style="20" customWidth="1"/>
    <col min="7684" max="7684" width="12.5703125" style="20" customWidth="1"/>
    <col min="7685" max="7685" width="9.140625" style="20"/>
    <col min="7686" max="7686" width="9.7109375" style="20" bestFit="1" customWidth="1"/>
    <col min="7687" max="7936" width="9.140625" style="20"/>
    <col min="7937" max="7937" width="16.42578125" style="20" customWidth="1"/>
    <col min="7938" max="7938" width="54.28515625" style="20" customWidth="1"/>
    <col min="7939" max="7939" width="12.7109375" style="20" customWidth="1"/>
    <col min="7940" max="7940" width="12.5703125" style="20" customWidth="1"/>
    <col min="7941" max="7941" width="9.140625" style="20"/>
    <col min="7942" max="7942" width="9.7109375" style="20" bestFit="1" customWidth="1"/>
    <col min="7943" max="8192" width="9.140625" style="20"/>
    <col min="8193" max="8193" width="16.42578125" style="20" customWidth="1"/>
    <col min="8194" max="8194" width="54.28515625" style="20" customWidth="1"/>
    <col min="8195" max="8195" width="12.7109375" style="20" customWidth="1"/>
    <col min="8196" max="8196" width="12.5703125" style="20" customWidth="1"/>
    <col min="8197" max="8197" width="9.140625" style="20"/>
    <col min="8198" max="8198" width="9.7109375" style="20" bestFit="1" customWidth="1"/>
    <col min="8199" max="8448" width="9.140625" style="20"/>
    <col min="8449" max="8449" width="16.42578125" style="20" customWidth="1"/>
    <col min="8450" max="8450" width="54.28515625" style="20" customWidth="1"/>
    <col min="8451" max="8451" width="12.7109375" style="20" customWidth="1"/>
    <col min="8452" max="8452" width="12.5703125" style="20" customWidth="1"/>
    <col min="8453" max="8453" width="9.140625" style="20"/>
    <col min="8454" max="8454" width="9.7109375" style="20" bestFit="1" customWidth="1"/>
    <col min="8455" max="8704" width="9.140625" style="20"/>
    <col min="8705" max="8705" width="16.42578125" style="20" customWidth="1"/>
    <col min="8706" max="8706" width="54.28515625" style="20" customWidth="1"/>
    <col min="8707" max="8707" width="12.7109375" style="20" customWidth="1"/>
    <col min="8708" max="8708" width="12.5703125" style="20" customWidth="1"/>
    <col min="8709" max="8709" width="9.140625" style="20"/>
    <col min="8710" max="8710" width="9.7109375" style="20" bestFit="1" customWidth="1"/>
    <col min="8711" max="8960" width="9.140625" style="20"/>
    <col min="8961" max="8961" width="16.42578125" style="20" customWidth="1"/>
    <col min="8962" max="8962" width="54.28515625" style="20" customWidth="1"/>
    <col min="8963" max="8963" width="12.7109375" style="20" customWidth="1"/>
    <col min="8964" max="8964" width="12.5703125" style="20" customWidth="1"/>
    <col min="8965" max="8965" width="9.140625" style="20"/>
    <col min="8966" max="8966" width="9.7109375" style="20" bestFit="1" customWidth="1"/>
    <col min="8967" max="9216" width="9.140625" style="20"/>
    <col min="9217" max="9217" width="16.42578125" style="20" customWidth="1"/>
    <col min="9218" max="9218" width="54.28515625" style="20" customWidth="1"/>
    <col min="9219" max="9219" width="12.7109375" style="20" customWidth="1"/>
    <col min="9220" max="9220" width="12.5703125" style="20" customWidth="1"/>
    <col min="9221" max="9221" width="9.140625" style="20"/>
    <col min="9222" max="9222" width="9.7109375" style="20" bestFit="1" customWidth="1"/>
    <col min="9223" max="9472" width="9.140625" style="20"/>
    <col min="9473" max="9473" width="16.42578125" style="20" customWidth="1"/>
    <col min="9474" max="9474" width="54.28515625" style="20" customWidth="1"/>
    <col min="9475" max="9475" width="12.7109375" style="20" customWidth="1"/>
    <col min="9476" max="9476" width="12.5703125" style="20" customWidth="1"/>
    <col min="9477" max="9477" width="9.140625" style="20"/>
    <col min="9478" max="9478" width="9.7109375" style="20" bestFit="1" customWidth="1"/>
    <col min="9479" max="9728" width="9.140625" style="20"/>
    <col min="9729" max="9729" width="16.42578125" style="20" customWidth="1"/>
    <col min="9730" max="9730" width="54.28515625" style="20" customWidth="1"/>
    <col min="9731" max="9731" width="12.7109375" style="20" customWidth="1"/>
    <col min="9732" max="9732" width="12.5703125" style="20" customWidth="1"/>
    <col min="9733" max="9733" width="9.140625" style="20"/>
    <col min="9734" max="9734" width="9.7109375" style="20" bestFit="1" customWidth="1"/>
    <col min="9735" max="9984" width="9.140625" style="20"/>
    <col min="9985" max="9985" width="16.42578125" style="20" customWidth="1"/>
    <col min="9986" max="9986" width="54.28515625" style="20" customWidth="1"/>
    <col min="9987" max="9987" width="12.7109375" style="20" customWidth="1"/>
    <col min="9988" max="9988" width="12.5703125" style="20" customWidth="1"/>
    <col min="9989" max="9989" width="9.140625" style="20"/>
    <col min="9990" max="9990" width="9.7109375" style="20" bestFit="1" customWidth="1"/>
    <col min="9991" max="10240" width="9.140625" style="20"/>
    <col min="10241" max="10241" width="16.42578125" style="20" customWidth="1"/>
    <col min="10242" max="10242" width="54.28515625" style="20" customWidth="1"/>
    <col min="10243" max="10243" width="12.7109375" style="20" customWidth="1"/>
    <col min="10244" max="10244" width="12.5703125" style="20" customWidth="1"/>
    <col min="10245" max="10245" width="9.140625" style="20"/>
    <col min="10246" max="10246" width="9.7109375" style="20" bestFit="1" customWidth="1"/>
    <col min="10247" max="10496" width="9.140625" style="20"/>
    <col min="10497" max="10497" width="16.42578125" style="20" customWidth="1"/>
    <col min="10498" max="10498" width="54.28515625" style="20" customWidth="1"/>
    <col min="10499" max="10499" width="12.7109375" style="20" customWidth="1"/>
    <col min="10500" max="10500" width="12.5703125" style="20" customWidth="1"/>
    <col min="10501" max="10501" width="9.140625" style="20"/>
    <col min="10502" max="10502" width="9.7109375" style="20" bestFit="1" customWidth="1"/>
    <col min="10503" max="10752" width="9.140625" style="20"/>
    <col min="10753" max="10753" width="16.42578125" style="20" customWidth="1"/>
    <col min="10754" max="10754" width="54.28515625" style="20" customWidth="1"/>
    <col min="10755" max="10755" width="12.7109375" style="20" customWidth="1"/>
    <col min="10756" max="10756" width="12.5703125" style="20" customWidth="1"/>
    <col min="10757" max="10757" width="9.140625" style="20"/>
    <col min="10758" max="10758" width="9.7109375" style="20" bestFit="1" customWidth="1"/>
    <col min="10759" max="11008" width="9.140625" style="20"/>
    <col min="11009" max="11009" width="16.42578125" style="20" customWidth="1"/>
    <col min="11010" max="11010" width="54.28515625" style="20" customWidth="1"/>
    <col min="11011" max="11011" width="12.7109375" style="20" customWidth="1"/>
    <col min="11012" max="11012" width="12.5703125" style="20" customWidth="1"/>
    <col min="11013" max="11013" width="9.140625" style="20"/>
    <col min="11014" max="11014" width="9.7109375" style="20" bestFit="1" customWidth="1"/>
    <col min="11015" max="11264" width="9.140625" style="20"/>
    <col min="11265" max="11265" width="16.42578125" style="20" customWidth="1"/>
    <col min="11266" max="11266" width="54.28515625" style="20" customWidth="1"/>
    <col min="11267" max="11267" width="12.7109375" style="20" customWidth="1"/>
    <col min="11268" max="11268" width="12.5703125" style="20" customWidth="1"/>
    <col min="11269" max="11269" width="9.140625" style="20"/>
    <col min="11270" max="11270" width="9.7109375" style="20" bestFit="1" customWidth="1"/>
    <col min="11271" max="11520" width="9.140625" style="20"/>
    <col min="11521" max="11521" width="16.42578125" style="20" customWidth="1"/>
    <col min="11522" max="11522" width="54.28515625" style="20" customWidth="1"/>
    <col min="11523" max="11523" width="12.7109375" style="20" customWidth="1"/>
    <col min="11524" max="11524" width="12.5703125" style="20" customWidth="1"/>
    <col min="11525" max="11525" width="9.140625" style="20"/>
    <col min="11526" max="11526" width="9.7109375" style="20" bestFit="1" customWidth="1"/>
    <col min="11527" max="11776" width="9.140625" style="20"/>
    <col min="11777" max="11777" width="16.42578125" style="20" customWidth="1"/>
    <col min="11778" max="11778" width="54.28515625" style="20" customWidth="1"/>
    <col min="11779" max="11779" width="12.7109375" style="20" customWidth="1"/>
    <col min="11780" max="11780" width="12.5703125" style="20" customWidth="1"/>
    <col min="11781" max="11781" width="9.140625" style="20"/>
    <col min="11782" max="11782" width="9.7109375" style="20" bestFit="1" customWidth="1"/>
    <col min="11783" max="12032" width="9.140625" style="20"/>
    <col min="12033" max="12033" width="16.42578125" style="20" customWidth="1"/>
    <col min="12034" max="12034" width="54.28515625" style="20" customWidth="1"/>
    <col min="12035" max="12035" width="12.7109375" style="20" customWidth="1"/>
    <col min="12036" max="12036" width="12.5703125" style="20" customWidth="1"/>
    <col min="12037" max="12037" width="9.140625" style="20"/>
    <col min="12038" max="12038" width="9.7109375" style="20" bestFit="1" customWidth="1"/>
    <col min="12039" max="12288" width="9.140625" style="20"/>
    <col min="12289" max="12289" width="16.42578125" style="20" customWidth="1"/>
    <col min="12290" max="12290" width="54.28515625" style="20" customWidth="1"/>
    <col min="12291" max="12291" width="12.7109375" style="20" customWidth="1"/>
    <col min="12292" max="12292" width="12.5703125" style="20" customWidth="1"/>
    <col min="12293" max="12293" width="9.140625" style="20"/>
    <col min="12294" max="12294" width="9.7109375" style="20" bestFit="1" customWidth="1"/>
    <col min="12295" max="12544" width="9.140625" style="20"/>
    <col min="12545" max="12545" width="16.42578125" style="20" customWidth="1"/>
    <col min="12546" max="12546" width="54.28515625" style="20" customWidth="1"/>
    <col min="12547" max="12547" width="12.7109375" style="20" customWidth="1"/>
    <col min="12548" max="12548" width="12.5703125" style="20" customWidth="1"/>
    <col min="12549" max="12549" width="9.140625" style="20"/>
    <col min="12550" max="12550" width="9.7109375" style="20" bestFit="1" customWidth="1"/>
    <col min="12551" max="12800" width="9.140625" style="20"/>
    <col min="12801" max="12801" width="16.42578125" style="20" customWidth="1"/>
    <col min="12802" max="12802" width="54.28515625" style="20" customWidth="1"/>
    <col min="12803" max="12803" width="12.7109375" style="20" customWidth="1"/>
    <col min="12804" max="12804" width="12.5703125" style="20" customWidth="1"/>
    <col min="12805" max="12805" width="9.140625" style="20"/>
    <col min="12806" max="12806" width="9.7109375" style="20" bestFit="1" customWidth="1"/>
    <col min="12807" max="13056" width="9.140625" style="20"/>
    <col min="13057" max="13057" width="16.42578125" style="20" customWidth="1"/>
    <col min="13058" max="13058" width="54.28515625" style="20" customWidth="1"/>
    <col min="13059" max="13059" width="12.7109375" style="20" customWidth="1"/>
    <col min="13060" max="13060" width="12.5703125" style="20" customWidth="1"/>
    <col min="13061" max="13061" width="9.140625" style="20"/>
    <col min="13062" max="13062" width="9.7109375" style="20" bestFit="1" customWidth="1"/>
    <col min="13063" max="13312" width="9.140625" style="20"/>
    <col min="13313" max="13313" width="16.42578125" style="20" customWidth="1"/>
    <col min="13314" max="13314" width="54.28515625" style="20" customWidth="1"/>
    <col min="13315" max="13315" width="12.7109375" style="20" customWidth="1"/>
    <col min="13316" max="13316" width="12.5703125" style="20" customWidth="1"/>
    <col min="13317" max="13317" width="9.140625" style="20"/>
    <col min="13318" max="13318" width="9.7109375" style="20" bestFit="1" customWidth="1"/>
    <col min="13319" max="13568" width="9.140625" style="20"/>
    <col min="13569" max="13569" width="16.42578125" style="20" customWidth="1"/>
    <col min="13570" max="13570" width="54.28515625" style="20" customWidth="1"/>
    <col min="13571" max="13571" width="12.7109375" style="20" customWidth="1"/>
    <col min="13572" max="13572" width="12.5703125" style="20" customWidth="1"/>
    <col min="13573" max="13573" width="9.140625" style="20"/>
    <col min="13574" max="13574" width="9.7109375" style="20" bestFit="1" customWidth="1"/>
    <col min="13575" max="13824" width="9.140625" style="20"/>
    <col min="13825" max="13825" width="16.42578125" style="20" customWidth="1"/>
    <col min="13826" max="13826" width="54.28515625" style="20" customWidth="1"/>
    <col min="13827" max="13827" width="12.7109375" style="20" customWidth="1"/>
    <col min="13828" max="13828" width="12.5703125" style="20" customWidth="1"/>
    <col min="13829" max="13829" width="9.140625" style="20"/>
    <col min="13830" max="13830" width="9.7109375" style="20" bestFit="1" customWidth="1"/>
    <col min="13831" max="14080" width="9.140625" style="20"/>
    <col min="14081" max="14081" width="16.42578125" style="20" customWidth="1"/>
    <col min="14082" max="14082" width="54.28515625" style="20" customWidth="1"/>
    <col min="14083" max="14083" width="12.7109375" style="20" customWidth="1"/>
    <col min="14084" max="14084" width="12.5703125" style="20" customWidth="1"/>
    <col min="14085" max="14085" width="9.140625" style="20"/>
    <col min="14086" max="14086" width="9.7109375" style="20" bestFit="1" customWidth="1"/>
    <col min="14087" max="14336" width="9.140625" style="20"/>
    <col min="14337" max="14337" width="16.42578125" style="20" customWidth="1"/>
    <col min="14338" max="14338" width="54.28515625" style="20" customWidth="1"/>
    <col min="14339" max="14339" width="12.7109375" style="20" customWidth="1"/>
    <col min="14340" max="14340" width="12.5703125" style="20" customWidth="1"/>
    <col min="14341" max="14341" width="9.140625" style="20"/>
    <col min="14342" max="14342" width="9.7109375" style="20" bestFit="1" customWidth="1"/>
    <col min="14343" max="14592" width="9.140625" style="20"/>
    <col min="14593" max="14593" width="16.42578125" style="20" customWidth="1"/>
    <col min="14594" max="14594" width="54.28515625" style="20" customWidth="1"/>
    <col min="14595" max="14595" width="12.7109375" style="20" customWidth="1"/>
    <col min="14596" max="14596" width="12.5703125" style="20" customWidth="1"/>
    <col min="14597" max="14597" width="9.140625" style="20"/>
    <col min="14598" max="14598" width="9.7109375" style="20" bestFit="1" customWidth="1"/>
    <col min="14599" max="14848" width="9.140625" style="20"/>
    <col min="14849" max="14849" width="16.42578125" style="20" customWidth="1"/>
    <col min="14850" max="14850" width="54.28515625" style="20" customWidth="1"/>
    <col min="14851" max="14851" width="12.7109375" style="20" customWidth="1"/>
    <col min="14852" max="14852" width="12.5703125" style="20" customWidth="1"/>
    <col min="14853" max="14853" width="9.140625" style="20"/>
    <col min="14854" max="14854" width="9.7109375" style="20" bestFit="1" customWidth="1"/>
    <col min="14855" max="15104" width="9.140625" style="20"/>
    <col min="15105" max="15105" width="16.42578125" style="20" customWidth="1"/>
    <col min="15106" max="15106" width="54.28515625" style="20" customWidth="1"/>
    <col min="15107" max="15107" width="12.7109375" style="20" customWidth="1"/>
    <col min="15108" max="15108" width="12.5703125" style="20" customWidth="1"/>
    <col min="15109" max="15109" width="9.140625" style="20"/>
    <col min="15110" max="15110" width="9.7109375" style="20" bestFit="1" customWidth="1"/>
    <col min="15111" max="15360" width="9.140625" style="20"/>
    <col min="15361" max="15361" width="16.42578125" style="20" customWidth="1"/>
    <col min="15362" max="15362" width="54.28515625" style="20" customWidth="1"/>
    <col min="15363" max="15363" width="12.7109375" style="20" customWidth="1"/>
    <col min="15364" max="15364" width="12.5703125" style="20" customWidth="1"/>
    <col min="15365" max="15365" width="9.140625" style="20"/>
    <col min="15366" max="15366" width="9.7109375" style="20" bestFit="1" customWidth="1"/>
    <col min="15367" max="15616" width="9.140625" style="20"/>
    <col min="15617" max="15617" width="16.42578125" style="20" customWidth="1"/>
    <col min="15618" max="15618" width="54.28515625" style="20" customWidth="1"/>
    <col min="15619" max="15619" width="12.7109375" style="20" customWidth="1"/>
    <col min="15620" max="15620" width="12.5703125" style="20" customWidth="1"/>
    <col min="15621" max="15621" width="9.140625" style="20"/>
    <col min="15622" max="15622" width="9.7109375" style="20" bestFit="1" customWidth="1"/>
    <col min="15623" max="15872" width="9.140625" style="20"/>
    <col min="15873" max="15873" width="16.42578125" style="20" customWidth="1"/>
    <col min="15874" max="15874" width="54.28515625" style="20" customWidth="1"/>
    <col min="15875" max="15875" width="12.7109375" style="20" customWidth="1"/>
    <col min="15876" max="15876" width="12.5703125" style="20" customWidth="1"/>
    <col min="15877" max="15877" width="9.140625" style="20"/>
    <col min="15878" max="15878" width="9.7109375" style="20" bestFit="1" customWidth="1"/>
    <col min="15879" max="16128" width="9.140625" style="20"/>
    <col min="16129" max="16129" width="16.42578125" style="20" customWidth="1"/>
    <col min="16130" max="16130" width="54.28515625" style="20" customWidth="1"/>
    <col min="16131" max="16131" width="12.7109375" style="20" customWidth="1"/>
    <col min="16132" max="16132" width="12.5703125" style="20" customWidth="1"/>
    <col min="16133" max="16133" width="9.140625" style="20"/>
    <col min="16134" max="16134" width="9.7109375" style="20" bestFit="1" customWidth="1"/>
    <col min="16135" max="16384" width="9.140625" style="20"/>
  </cols>
  <sheetData>
    <row r="2" spans="1:7">
      <c r="A2" s="27" t="s">
        <v>5</v>
      </c>
    </row>
    <row r="3" spans="1:7" ht="22.5">
      <c r="A3" s="71" t="s">
        <v>344</v>
      </c>
      <c r="B3" s="72" t="s">
        <v>758</v>
      </c>
      <c r="C3" s="100" t="s">
        <v>759</v>
      </c>
      <c r="D3" s="101" t="s">
        <v>772</v>
      </c>
    </row>
    <row r="4" spans="1:7">
      <c r="A4" s="19"/>
      <c r="B4" s="19"/>
      <c r="C4" s="28"/>
      <c r="D4" s="21"/>
    </row>
    <row r="5" spans="1:7">
      <c r="A5" s="22" t="s">
        <v>262</v>
      </c>
      <c r="B5" s="27" t="s">
        <v>1045</v>
      </c>
      <c r="C5" s="23">
        <v>599</v>
      </c>
      <c r="D5" s="24">
        <v>377.37</v>
      </c>
    </row>
    <row r="6" spans="1:7">
      <c r="A6" s="22" t="s">
        <v>263</v>
      </c>
      <c r="B6" s="27" t="s">
        <v>1046</v>
      </c>
      <c r="C6" s="44">
        <v>1079</v>
      </c>
      <c r="D6" s="24">
        <v>679.77</v>
      </c>
      <c r="F6" s="56"/>
    </row>
    <row r="7" spans="1:7">
      <c r="A7" s="22" t="s">
        <v>264</v>
      </c>
      <c r="B7" s="27" t="s">
        <v>1047</v>
      </c>
      <c r="C7" s="44">
        <v>2099</v>
      </c>
      <c r="D7" s="24">
        <v>1322.37</v>
      </c>
      <c r="F7" s="56"/>
    </row>
    <row r="8" spans="1:7">
      <c r="A8" s="22" t="s">
        <v>265</v>
      </c>
      <c r="B8" s="27" t="s">
        <v>1048</v>
      </c>
      <c r="C8" s="44">
        <v>3889</v>
      </c>
      <c r="D8" s="24">
        <v>2450.0699999999997</v>
      </c>
      <c r="F8" s="56"/>
    </row>
    <row r="9" spans="1:7">
      <c r="A9" s="22" t="s">
        <v>266</v>
      </c>
      <c r="B9" s="27" t="s">
        <v>1049</v>
      </c>
      <c r="C9" s="44">
        <v>6889</v>
      </c>
      <c r="D9" s="24">
        <v>4340.07</v>
      </c>
      <c r="F9" s="56"/>
    </row>
    <row r="10" spans="1:7">
      <c r="A10" s="22" t="s">
        <v>267</v>
      </c>
      <c r="B10" s="27" t="s">
        <v>1050</v>
      </c>
      <c r="C10" s="44">
        <v>11979</v>
      </c>
      <c r="D10" s="24">
        <v>7546.77</v>
      </c>
      <c r="F10" s="56"/>
    </row>
    <row r="11" spans="1:7">
      <c r="D11" s="24"/>
      <c r="F11" s="56"/>
    </row>
    <row r="12" spans="1:7">
      <c r="A12" s="57" t="s">
        <v>1051</v>
      </c>
      <c r="B12" s="58"/>
      <c r="C12" s="58"/>
      <c r="D12" s="59"/>
      <c r="F12" s="56"/>
    </row>
    <row r="13" spans="1:7" ht="22.5">
      <c r="A13" s="71" t="s">
        <v>344</v>
      </c>
      <c r="B13" s="72" t="s">
        <v>758</v>
      </c>
      <c r="C13" s="100" t="s">
        <v>759</v>
      </c>
      <c r="D13" s="101" t="s">
        <v>772</v>
      </c>
      <c r="F13" s="56"/>
    </row>
    <row r="14" spans="1:7">
      <c r="A14" s="40"/>
      <c r="B14" s="60"/>
      <c r="C14" s="61"/>
      <c r="D14" s="62"/>
      <c r="F14" s="56"/>
    </row>
    <row r="15" spans="1:7">
      <c r="A15" s="40" t="s">
        <v>268</v>
      </c>
      <c r="B15" s="41" t="s">
        <v>1052</v>
      </c>
      <c r="C15" s="61">
        <v>179</v>
      </c>
      <c r="D15" s="62">
        <v>112.77</v>
      </c>
      <c r="F15" s="56"/>
      <c r="G15" s="24"/>
    </row>
    <row r="16" spans="1:7">
      <c r="A16" s="40" t="s">
        <v>269</v>
      </c>
      <c r="B16" s="41" t="s">
        <v>1053</v>
      </c>
      <c r="C16" s="61">
        <v>319</v>
      </c>
      <c r="D16" s="62">
        <v>200.97</v>
      </c>
      <c r="F16" s="56"/>
    </row>
    <row r="17" spans="1:6">
      <c r="A17" s="40" t="s">
        <v>270</v>
      </c>
      <c r="B17" s="41" t="s">
        <v>1054</v>
      </c>
      <c r="C17" s="61">
        <v>629</v>
      </c>
      <c r="D17" s="62">
        <v>396.27</v>
      </c>
      <c r="F17" s="56"/>
    </row>
    <row r="18" spans="1:6">
      <c r="A18" s="40" t="s">
        <v>271</v>
      </c>
      <c r="B18" s="41" t="s">
        <v>1055</v>
      </c>
      <c r="C18" s="61">
        <v>1169</v>
      </c>
      <c r="D18" s="62">
        <v>736.47</v>
      </c>
      <c r="F18" s="56"/>
    </row>
    <row r="19" spans="1:6">
      <c r="A19" s="40" t="s">
        <v>272</v>
      </c>
      <c r="B19" s="41" t="s">
        <v>1056</v>
      </c>
      <c r="C19" s="61">
        <v>2069</v>
      </c>
      <c r="D19" s="62">
        <v>1303.47</v>
      </c>
      <c r="F19" s="56"/>
    </row>
    <row r="20" spans="1:6">
      <c r="A20" s="40" t="s">
        <v>273</v>
      </c>
      <c r="B20" s="41" t="s">
        <v>1057</v>
      </c>
      <c r="C20" s="61">
        <v>3589</v>
      </c>
      <c r="D20" s="62">
        <v>2261.0699999999997</v>
      </c>
      <c r="F20" s="56"/>
    </row>
    <row r="21" spans="1:6">
      <c r="A21" s="30"/>
      <c r="C21" s="23"/>
      <c r="D21" s="24"/>
      <c r="F21" s="56"/>
    </row>
    <row r="22" spans="1:6">
      <c r="A22" s="27" t="s">
        <v>1058</v>
      </c>
      <c r="D22" s="24"/>
      <c r="F22" s="56"/>
    </row>
    <row r="23" spans="1:6" ht="22.5">
      <c r="A23" s="71" t="s">
        <v>344</v>
      </c>
      <c r="B23" s="72" t="s">
        <v>758</v>
      </c>
      <c r="C23" s="100" t="s">
        <v>759</v>
      </c>
      <c r="D23" s="101" t="s">
        <v>772</v>
      </c>
      <c r="F23" s="56"/>
    </row>
    <row r="24" spans="1:6">
      <c r="A24" s="39"/>
      <c r="C24" s="23"/>
      <c r="D24" s="24"/>
      <c r="F24" s="56"/>
    </row>
    <row r="25" spans="1:6">
      <c r="A25" s="30" t="s">
        <v>274</v>
      </c>
      <c r="B25" s="41" t="s">
        <v>1059</v>
      </c>
      <c r="C25" s="23">
        <v>480</v>
      </c>
      <c r="D25" s="24">
        <v>302.39999999999998</v>
      </c>
      <c r="F25" s="56"/>
    </row>
    <row r="26" spans="1:6">
      <c r="A26" s="30" t="s">
        <v>275</v>
      </c>
      <c r="B26" s="41" t="s">
        <v>1060</v>
      </c>
      <c r="C26" s="23">
        <v>1500</v>
      </c>
      <c r="D26" s="24">
        <v>945</v>
      </c>
      <c r="F26" s="56"/>
    </row>
    <row r="27" spans="1:6">
      <c r="A27" s="30" t="s">
        <v>276</v>
      </c>
      <c r="B27" s="41" t="s">
        <v>1061</v>
      </c>
      <c r="C27" s="23">
        <v>3290</v>
      </c>
      <c r="D27" s="24">
        <v>2072.6999999999998</v>
      </c>
      <c r="F27" s="56"/>
    </row>
    <row r="28" spans="1:6">
      <c r="A28" s="30" t="s">
        <v>277</v>
      </c>
      <c r="B28" s="41" t="s">
        <v>1062</v>
      </c>
      <c r="C28" s="23">
        <v>6290</v>
      </c>
      <c r="D28" s="24">
        <v>3962.7</v>
      </c>
      <c r="F28" s="56"/>
    </row>
    <row r="29" spans="1:6">
      <c r="A29" s="30" t="s">
        <v>278</v>
      </c>
      <c r="B29" s="41" t="s">
        <v>1063</v>
      </c>
      <c r="C29" s="23">
        <v>11380</v>
      </c>
      <c r="D29" s="24">
        <v>7169.4</v>
      </c>
      <c r="F29" s="56"/>
    </row>
    <row r="30" spans="1:6">
      <c r="A30" s="30"/>
      <c r="B30" s="41"/>
      <c r="C30" s="23"/>
      <c r="D30" s="24"/>
      <c r="F30" s="56"/>
    </row>
    <row r="31" spans="1:6">
      <c r="A31" s="30" t="s">
        <v>279</v>
      </c>
      <c r="B31" s="41" t="s">
        <v>1064</v>
      </c>
      <c r="C31" s="23">
        <v>1020</v>
      </c>
      <c r="D31" s="24">
        <v>642.6</v>
      </c>
      <c r="F31" s="56"/>
    </row>
    <row r="32" spans="1:6">
      <c r="A32" s="30" t="s">
        <v>280</v>
      </c>
      <c r="B32" s="41" t="s">
        <v>1065</v>
      </c>
      <c r="C32" s="23">
        <v>2810</v>
      </c>
      <c r="D32" s="24">
        <v>1770.3</v>
      </c>
      <c r="F32" s="56"/>
    </row>
    <row r="33" spans="1:6">
      <c r="A33" s="30" t="s">
        <v>281</v>
      </c>
      <c r="B33" s="41" t="s">
        <v>1066</v>
      </c>
      <c r="C33" s="23">
        <v>5810</v>
      </c>
      <c r="D33" s="24">
        <v>3660.3</v>
      </c>
      <c r="F33" s="56"/>
    </row>
    <row r="34" spans="1:6">
      <c r="A34" s="30" t="s">
        <v>282</v>
      </c>
      <c r="B34" s="41" t="s">
        <v>1067</v>
      </c>
      <c r="C34" s="23">
        <v>10900</v>
      </c>
      <c r="D34" s="24">
        <v>6867</v>
      </c>
      <c r="F34" s="56"/>
    </row>
    <row r="35" spans="1:6">
      <c r="A35" s="30"/>
      <c r="B35" s="41"/>
      <c r="C35" s="23"/>
      <c r="D35" s="24"/>
      <c r="F35" s="56"/>
    </row>
    <row r="36" spans="1:6">
      <c r="A36" s="30" t="s">
        <v>283</v>
      </c>
      <c r="B36" s="41" t="s">
        <v>1068</v>
      </c>
      <c r="C36" s="23">
        <v>1790</v>
      </c>
      <c r="D36" s="24">
        <v>1127.7</v>
      </c>
      <c r="F36" s="56"/>
    </row>
    <row r="37" spans="1:6">
      <c r="A37" s="30" t="s">
        <v>284</v>
      </c>
      <c r="B37" s="41" t="s">
        <v>1069</v>
      </c>
      <c r="C37" s="23">
        <v>4790</v>
      </c>
      <c r="D37" s="24">
        <v>3017.7</v>
      </c>
      <c r="F37" s="56"/>
    </row>
    <row r="38" spans="1:6">
      <c r="A38" s="30" t="s">
        <v>285</v>
      </c>
      <c r="B38" s="41" t="s">
        <v>1070</v>
      </c>
      <c r="C38" s="23">
        <v>9880</v>
      </c>
      <c r="D38" s="24">
        <v>6224.4</v>
      </c>
      <c r="F38" s="56"/>
    </row>
    <row r="39" spans="1:6">
      <c r="A39" s="30"/>
      <c r="B39" s="41"/>
      <c r="C39" s="23"/>
      <c r="D39" s="24"/>
      <c r="F39" s="56"/>
    </row>
    <row r="40" spans="1:6">
      <c r="A40" s="30" t="s">
        <v>286</v>
      </c>
      <c r="B40" s="41" t="s">
        <v>1071</v>
      </c>
      <c r="C40" s="23">
        <v>3000</v>
      </c>
      <c r="D40" s="24">
        <v>1890</v>
      </c>
      <c r="F40" s="56"/>
    </row>
    <row r="41" spans="1:6">
      <c r="A41" s="30" t="s">
        <v>287</v>
      </c>
      <c r="B41" s="41" t="s">
        <v>1072</v>
      </c>
      <c r="C41" s="23">
        <v>8090</v>
      </c>
      <c r="D41" s="24">
        <v>5096.7</v>
      </c>
      <c r="F41" s="56"/>
    </row>
    <row r="42" spans="1:6">
      <c r="A42" s="30"/>
      <c r="B42" s="41"/>
      <c r="C42" s="23"/>
      <c r="D42" s="24"/>
      <c r="F42" s="56"/>
    </row>
    <row r="43" spans="1:6">
      <c r="A43" s="30" t="s">
        <v>288</v>
      </c>
      <c r="B43" s="41" t="s">
        <v>1073</v>
      </c>
      <c r="C43" s="23">
        <v>5090</v>
      </c>
      <c r="D43" s="24">
        <v>3206.7</v>
      </c>
      <c r="F43" s="56"/>
    </row>
    <row r="45" spans="1:6">
      <c r="A45" s="27" t="s">
        <v>1074</v>
      </c>
    </row>
    <row r="46" spans="1:6" ht="22.5">
      <c r="A46" s="71" t="s">
        <v>344</v>
      </c>
      <c r="B46" s="72" t="s">
        <v>758</v>
      </c>
      <c r="C46" s="100" t="s">
        <v>759</v>
      </c>
      <c r="D46" s="101" t="s">
        <v>772</v>
      </c>
    </row>
    <row r="47" spans="1:6">
      <c r="A47" s="39"/>
      <c r="C47" s="23"/>
      <c r="D47" s="24"/>
    </row>
    <row r="48" spans="1:6">
      <c r="A48" s="30" t="s">
        <v>304</v>
      </c>
      <c r="B48" s="97" t="s">
        <v>1075</v>
      </c>
      <c r="C48" s="23">
        <v>180</v>
      </c>
      <c r="D48" s="24">
        <v>113.4</v>
      </c>
    </row>
    <row r="49" spans="1:4">
      <c r="A49" s="30" t="s">
        <v>303</v>
      </c>
      <c r="B49" s="97" t="s">
        <v>1076</v>
      </c>
      <c r="C49" s="23">
        <v>330</v>
      </c>
      <c r="D49" s="24">
        <v>207.9</v>
      </c>
    </row>
    <row r="50" spans="1:4">
      <c r="A50" s="30" t="s">
        <v>302</v>
      </c>
      <c r="B50" s="97" t="s">
        <v>1077</v>
      </c>
      <c r="C50" s="23">
        <v>630</v>
      </c>
      <c r="D50" s="24">
        <v>396.9</v>
      </c>
    </row>
    <row r="51" spans="1:4">
      <c r="A51" s="30" t="s">
        <v>301</v>
      </c>
      <c r="B51" s="97" t="s">
        <v>1078</v>
      </c>
      <c r="C51" s="23">
        <v>1170</v>
      </c>
      <c r="D51" s="24">
        <v>737.1</v>
      </c>
    </row>
    <row r="52" spans="1:4">
      <c r="A52" s="30" t="s">
        <v>300</v>
      </c>
      <c r="B52" s="97" t="s">
        <v>1079</v>
      </c>
      <c r="C52" s="23">
        <v>2070</v>
      </c>
      <c r="D52" s="24">
        <v>1304.0999999999999</v>
      </c>
    </row>
    <row r="53" spans="1:4">
      <c r="A53" s="30" t="s">
        <v>299</v>
      </c>
      <c r="B53" s="97" t="s">
        <v>1080</v>
      </c>
      <c r="C53" s="23">
        <v>3600</v>
      </c>
      <c r="D53" s="24">
        <v>2268</v>
      </c>
    </row>
  </sheetData>
  <pageMargins left="0.70866141732283472" right="0.70866141732283472" top="0.74803149606299213" bottom="0.74803149606299213" header="0.31496062992125984" footer="0.31496062992125984"/>
  <pageSetup paperSize="9" scale="90" orientation="portrait" r:id="rId1"/>
  <headerFooter alignWithMargins="0">
    <oddHeader>&amp;C&amp;"Arial,Pogrubiony"&amp;16&amp;A&amp;R&amp;"Impact,Normalny"&amp;24&amp;K03+038&amp;G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E8"/>
  <sheetViews>
    <sheetView zoomScaleNormal="100" workbookViewId="0">
      <selection activeCell="H11" sqref="H11"/>
    </sheetView>
  </sheetViews>
  <sheetFormatPr defaultRowHeight="15"/>
  <cols>
    <col min="2" max="2" width="20.5703125" customWidth="1"/>
    <col min="8" max="8" width="20.7109375" customWidth="1"/>
  </cols>
  <sheetData>
    <row r="1" spans="2:5" ht="15.75" thickBot="1"/>
    <row r="2" spans="2:5">
      <c r="B2" s="203" t="s">
        <v>1175</v>
      </c>
      <c r="C2" s="204"/>
      <c r="D2" s="204"/>
      <c r="E2" s="205"/>
    </row>
    <row r="3" spans="2:5">
      <c r="B3" s="206" t="s">
        <v>1176</v>
      </c>
      <c r="C3" s="207"/>
      <c r="D3" s="207"/>
      <c r="E3" s="208"/>
    </row>
    <row r="4" spans="2:5">
      <c r="B4" s="206" t="s">
        <v>1177</v>
      </c>
      <c r="C4" s="207"/>
      <c r="D4" s="207"/>
      <c r="E4" s="208"/>
    </row>
    <row r="5" spans="2:5">
      <c r="B5" s="209" t="s">
        <v>1178</v>
      </c>
      <c r="C5" s="207"/>
      <c r="D5" s="207"/>
      <c r="E5" s="208"/>
    </row>
    <row r="6" spans="2:5">
      <c r="B6" s="206"/>
      <c r="C6" s="207"/>
      <c r="D6" s="207"/>
      <c r="E6" s="208"/>
    </row>
    <row r="7" spans="2:5">
      <c r="B7" s="436"/>
      <c r="C7" s="437"/>
      <c r="D7" s="437"/>
      <c r="E7" s="438"/>
    </row>
    <row r="8" spans="2:5" ht="15.75" thickBot="1">
      <c r="B8" s="439"/>
      <c r="C8" s="440"/>
      <c r="D8" s="440"/>
      <c r="E8" s="441"/>
    </row>
  </sheetData>
  <mergeCells count="2">
    <mergeCell ref="B7:E7"/>
    <mergeCell ref="B8:E8"/>
  </mergeCells>
  <hyperlinks>
    <hyperlink ref="B5" r:id="rId1" xr:uid="{00000000-0004-0000-1D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F255"/>
  <sheetViews>
    <sheetView showGridLines="0" zoomScaleNormal="100" workbookViewId="0">
      <selection activeCell="B2" sqref="B2"/>
    </sheetView>
  </sheetViews>
  <sheetFormatPr defaultRowHeight="12.75"/>
  <cols>
    <col min="1" max="2" width="10.140625" style="1" bestFit="1" customWidth="1"/>
    <col min="3" max="257" width="9.140625" style="1"/>
    <col min="258" max="258" width="10.140625" style="1" bestFit="1" customWidth="1"/>
    <col min="259" max="513" width="9.140625" style="1"/>
    <col min="514" max="514" width="10.140625" style="1" bestFit="1" customWidth="1"/>
    <col min="515" max="769" width="9.140625" style="1"/>
    <col min="770" max="770" width="10.140625" style="1" bestFit="1" customWidth="1"/>
    <col min="771" max="1025" width="9.140625" style="1"/>
    <col min="1026" max="1026" width="10.140625" style="1" bestFit="1" customWidth="1"/>
    <col min="1027" max="1281" width="9.140625" style="1"/>
    <col min="1282" max="1282" width="10.140625" style="1" bestFit="1" customWidth="1"/>
    <col min="1283" max="1537" width="9.140625" style="1"/>
    <col min="1538" max="1538" width="10.140625" style="1" bestFit="1" customWidth="1"/>
    <col min="1539" max="1793" width="9.140625" style="1"/>
    <col min="1794" max="1794" width="10.140625" style="1" bestFit="1" customWidth="1"/>
    <col min="1795" max="2049" width="9.140625" style="1"/>
    <col min="2050" max="2050" width="10.140625" style="1" bestFit="1" customWidth="1"/>
    <col min="2051" max="2305" width="9.140625" style="1"/>
    <col min="2306" max="2306" width="10.140625" style="1" bestFit="1" customWidth="1"/>
    <col min="2307" max="2561" width="9.140625" style="1"/>
    <col min="2562" max="2562" width="10.140625" style="1" bestFit="1" customWidth="1"/>
    <col min="2563" max="2817" width="9.140625" style="1"/>
    <col min="2818" max="2818" width="10.140625" style="1" bestFit="1" customWidth="1"/>
    <col min="2819" max="3073" width="9.140625" style="1"/>
    <col min="3074" max="3074" width="10.140625" style="1" bestFit="1" customWidth="1"/>
    <col min="3075" max="3329" width="9.140625" style="1"/>
    <col min="3330" max="3330" width="10.140625" style="1" bestFit="1" customWidth="1"/>
    <col min="3331" max="3585" width="9.140625" style="1"/>
    <col min="3586" max="3586" width="10.140625" style="1" bestFit="1" customWidth="1"/>
    <col min="3587" max="3841" width="9.140625" style="1"/>
    <col min="3842" max="3842" width="10.140625" style="1" bestFit="1" customWidth="1"/>
    <col min="3843" max="4097" width="9.140625" style="1"/>
    <col min="4098" max="4098" width="10.140625" style="1" bestFit="1" customWidth="1"/>
    <col min="4099" max="4353" width="9.140625" style="1"/>
    <col min="4354" max="4354" width="10.140625" style="1" bestFit="1" customWidth="1"/>
    <col min="4355" max="4609" width="9.140625" style="1"/>
    <col min="4610" max="4610" width="10.140625" style="1" bestFit="1" customWidth="1"/>
    <col min="4611" max="4865" width="9.140625" style="1"/>
    <col min="4866" max="4866" width="10.140625" style="1" bestFit="1" customWidth="1"/>
    <col min="4867" max="5121" width="9.140625" style="1"/>
    <col min="5122" max="5122" width="10.140625" style="1" bestFit="1" customWidth="1"/>
    <col min="5123" max="5377" width="9.140625" style="1"/>
    <col min="5378" max="5378" width="10.140625" style="1" bestFit="1" customWidth="1"/>
    <col min="5379" max="5633" width="9.140625" style="1"/>
    <col min="5634" max="5634" width="10.140625" style="1" bestFit="1" customWidth="1"/>
    <col min="5635" max="5889" width="9.140625" style="1"/>
    <col min="5890" max="5890" width="10.140625" style="1" bestFit="1" customWidth="1"/>
    <col min="5891" max="6145" width="9.140625" style="1"/>
    <col min="6146" max="6146" width="10.140625" style="1" bestFit="1" customWidth="1"/>
    <col min="6147" max="6401" width="9.140625" style="1"/>
    <col min="6402" max="6402" width="10.140625" style="1" bestFit="1" customWidth="1"/>
    <col min="6403" max="6657" width="9.140625" style="1"/>
    <col min="6658" max="6658" width="10.140625" style="1" bestFit="1" customWidth="1"/>
    <col min="6659" max="6913" width="9.140625" style="1"/>
    <col min="6914" max="6914" width="10.140625" style="1" bestFit="1" customWidth="1"/>
    <col min="6915" max="7169" width="9.140625" style="1"/>
    <col min="7170" max="7170" width="10.140625" style="1" bestFit="1" customWidth="1"/>
    <col min="7171" max="7425" width="9.140625" style="1"/>
    <col min="7426" max="7426" width="10.140625" style="1" bestFit="1" customWidth="1"/>
    <col min="7427" max="7681" width="9.140625" style="1"/>
    <col min="7682" max="7682" width="10.140625" style="1" bestFit="1" customWidth="1"/>
    <col min="7683" max="7937" width="9.140625" style="1"/>
    <col min="7938" max="7938" width="10.140625" style="1" bestFit="1" customWidth="1"/>
    <col min="7939" max="8193" width="9.140625" style="1"/>
    <col min="8194" max="8194" width="10.140625" style="1" bestFit="1" customWidth="1"/>
    <col min="8195" max="8449" width="9.140625" style="1"/>
    <col min="8450" max="8450" width="10.140625" style="1" bestFit="1" customWidth="1"/>
    <col min="8451" max="8705" width="9.140625" style="1"/>
    <col min="8706" max="8706" width="10.140625" style="1" bestFit="1" customWidth="1"/>
    <col min="8707" max="8961" width="9.140625" style="1"/>
    <col min="8962" max="8962" width="10.140625" style="1" bestFit="1" customWidth="1"/>
    <col min="8963" max="9217" width="9.140625" style="1"/>
    <col min="9218" max="9218" width="10.140625" style="1" bestFit="1" customWidth="1"/>
    <col min="9219" max="9473" width="9.140625" style="1"/>
    <col min="9474" max="9474" width="10.140625" style="1" bestFit="1" customWidth="1"/>
    <col min="9475" max="9729" width="9.140625" style="1"/>
    <col min="9730" max="9730" width="10.140625" style="1" bestFit="1" customWidth="1"/>
    <col min="9731" max="9985" width="9.140625" style="1"/>
    <col min="9986" max="9986" width="10.140625" style="1" bestFit="1" customWidth="1"/>
    <col min="9987" max="10241" width="9.140625" style="1"/>
    <col min="10242" max="10242" width="10.140625" style="1" bestFit="1" customWidth="1"/>
    <col min="10243" max="10497" width="9.140625" style="1"/>
    <col min="10498" max="10498" width="10.140625" style="1" bestFit="1" customWidth="1"/>
    <col min="10499" max="10753" width="9.140625" style="1"/>
    <col min="10754" max="10754" width="10.140625" style="1" bestFit="1" customWidth="1"/>
    <col min="10755" max="11009" width="9.140625" style="1"/>
    <col min="11010" max="11010" width="10.140625" style="1" bestFit="1" customWidth="1"/>
    <col min="11011" max="11265" width="9.140625" style="1"/>
    <col min="11266" max="11266" width="10.140625" style="1" bestFit="1" customWidth="1"/>
    <col min="11267" max="11521" width="9.140625" style="1"/>
    <col min="11522" max="11522" width="10.140625" style="1" bestFit="1" customWidth="1"/>
    <col min="11523" max="11777" width="9.140625" style="1"/>
    <col min="11778" max="11778" width="10.140625" style="1" bestFit="1" customWidth="1"/>
    <col min="11779" max="12033" width="9.140625" style="1"/>
    <col min="12034" max="12034" width="10.140625" style="1" bestFit="1" customWidth="1"/>
    <col min="12035" max="12289" width="9.140625" style="1"/>
    <col min="12290" max="12290" width="10.140625" style="1" bestFit="1" customWidth="1"/>
    <col min="12291" max="12545" width="9.140625" style="1"/>
    <col min="12546" max="12546" width="10.140625" style="1" bestFit="1" customWidth="1"/>
    <col min="12547" max="12801" width="9.140625" style="1"/>
    <col min="12802" max="12802" width="10.140625" style="1" bestFit="1" customWidth="1"/>
    <col min="12803" max="13057" width="9.140625" style="1"/>
    <col min="13058" max="13058" width="10.140625" style="1" bestFit="1" customWidth="1"/>
    <col min="13059" max="13313" width="9.140625" style="1"/>
    <col min="13314" max="13314" width="10.140625" style="1" bestFit="1" customWidth="1"/>
    <col min="13315" max="13569" width="9.140625" style="1"/>
    <col min="13570" max="13570" width="10.140625" style="1" bestFit="1" customWidth="1"/>
    <col min="13571" max="13825" width="9.140625" style="1"/>
    <col min="13826" max="13826" width="10.140625" style="1" bestFit="1" customWidth="1"/>
    <col min="13827" max="14081" width="9.140625" style="1"/>
    <col min="14082" max="14082" width="10.140625" style="1" bestFit="1" customWidth="1"/>
    <col min="14083" max="14337" width="9.140625" style="1"/>
    <col min="14338" max="14338" width="10.140625" style="1" bestFit="1" customWidth="1"/>
    <col min="14339" max="14593" width="9.140625" style="1"/>
    <col min="14594" max="14594" width="10.140625" style="1" bestFit="1" customWidth="1"/>
    <col min="14595" max="14849" width="9.140625" style="1"/>
    <col min="14850" max="14850" width="10.140625" style="1" bestFit="1" customWidth="1"/>
    <col min="14851" max="15105" width="9.140625" style="1"/>
    <col min="15106" max="15106" width="10.140625" style="1" bestFit="1" customWidth="1"/>
    <col min="15107" max="15361" width="9.140625" style="1"/>
    <col min="15362" max="15362" width="10.140625" style="1" bestFit="1" customWidth="1"/>
    <col min="15363" max="15617" width="9.140625" style="1"/>
    <col min="15618" max="15618" width="10.140625" style="1" bestFit="1" customWidth="1"/>
    <col min="15619" max="15873" width="9.140625" style="1"/>
    <col min="15874" max="15874" width="10.140625" style="1" bestFit="1" customWidth="1"/>
    <col min="15875" max="16129" width="9.140625" style="1"/>
    <col min="16130" max="16130" width="10.140625" style="1" bestFit="1" customWidth="1"/>
    <col min="16131" max="16384" width="9.140625" style="1"/>
  </cols>
  <sheetData>
    <row r="1" spans="1:2">
      <c r="A1" s="210">
        <v>44245</v>
      </c>
    </row>
    <row r="2" spans="1:2">
      <c r="A2" s="195" t="s">
        <v>1104</v>
      </c>
      <c r="B2" s="1" t="s">
        <v>1947</v>
      </c>
    </row>
    <row r="5" spans="1:2">
      <c r="A5" s="210">
        <v>44217</v>
      </c>
    </row>
    <row r="6" spans="1:2">
      <c r="A6" s="195" t="s">
        <v>1104</v>
      </c>
      <c r="B6" s="1" t="s">
        <v>1946</v>
      </c>
    </row>
    <row r="8" spans="1:2">
      <c r="A8" s="210">
        <v>44036</v>
      </c>
    </row>
    <row r="9" spans="1:2">
      <c r="A9" s="195" t="s">
        <v>1104</v>
      </c>
      <c r="B9" s="1" t="s">
        <v>1920</v>
      </c>
    </row>
    <row r="10" spans="1:2">
      <c r="A10" s="195" t="s">
        <v>1104</v>
      </c>
      <c r="B10" s="1" t="s">
        <v>1921</v>
      </c>
    </row>
    <row r="12" spans="1:2">
      <c r="A12" s="210">
        <v>43938</v>
      </c>
    </row>
    <row r="13" spans="1:2">
      <c r="A13" s="195" t="s">
        <v>1104</v>
      </c>
      <c r="B13" s="1" t="s">
        <v>1908</v>
      </c>
    </row>
    <row r="14" spans="1:2">
      <c r="A14" s="195" t="s">
        <v>1104</v>
      </c>
      <c r="B14" s="1" t="s">
        <v>1410</v>
      </c>
    </row>
    <row r="15" spans="1:2">
      <c r="A15" s="195" t="s">
        <v>1104</v>
      </c>
      <c r="B15" s="1" t="s">
        <v>1909</v>
      </c>
    </row>
    <row r="16" spans="1:2">
      <c r="A16" s="196" t="s">
        <v>1105</v>
      </c>
      <c r="B16" s="1" t="s">
        <v>1910</v>
      </c>
    </row>
    <row r="17" spans="1:2">
      <c r="A17" s="195" t="s">
        <v>1104</v>
      </c>
      <c r="B17" s="1" t="s">
        <v>1911</v>
      </c>
    </row>
    <row r="18" spans="1:2">
      <c r="A18" s="195" t="s">
        <v>1104</v>
      </c>
      <c r="B18" s="1" t="s">
        <v>1912</v>
      </c>
    </row>
    <row r="19" spans="1:2">
      <c r="A19" s="195" t="s">
        <v>1104</v>
      </c>
      <c r="B19" s="1" t="s">
        <v>1913</v>
      </c>
    </row>
    <row r="20" spans="1:2">
      <c r="A20" s="195" t="s">
        <v>1104</v>
      </c>
      <c r="B20" s="1" t="s">
        <v>1914</v>
      </c>
    </row>
    <row r="21" spans="1:2">
      <c r="A21" s="195" t="s">
        <v>1104</v>
      </c>
      <c r="B21" s="1" t="s">
        <v>1915</v>
      </c>
    </row>
    <row r="23" spans="1:2">
      <c r="A23" s="210">
        <v>43670</v>
      </c>
    </row>
    <row r="24" spans="1:2">
      <c r="A24" s="197" t="s">
        <v>1106</v>
      </c>
      <c r="B24" s="1" t="s">
        <v>1716</v>
      </c>
    </row>
    <row r="25" spans="1:2">
      <c r="A25" s="352"/>
      <c r="B25" s="352"/>
    </row>
    <row r="26" spans="1:2">
      <c r="A26" s="210">
        <v>43642</v>
      </c>
    </row>
    <row r="27" spans="1:2">
      <c r="A27" s="195" t="s">
        <v>1104</v>
      </c>
      <c r="B27" s="1" t="s">
        <v>1408</v>
      </c>
    </row>
    <row r="28" spans="1:2">
      <c r="A28" s="195" t="s">
        <v>1104</v>
      </c>
      <c r="B28" s="1" t="s">
        <v>1409</v>
      </c>
    </row>
    <row r="29" spans="1:2">
      <c r="A29" s="195" t="s">
        <v>1104</v>
      </c>
      <c r="B29" s="1" t="s">
        <v>1410</v>
      </c>
    </row>
    <row r="30" spans="1:2">
      <c r="A30" s="195" t="s">
        <v>1104</v>
      </c>
      <c r="B30" s="1" t="s">
        <v>1411</v>
      </c>
    </row>
    <row r="31" spans="1:2">
      <c r="A31" s="195" t="s">
        <v>1104</v>
      </c>
      <c r="B31" s="1" t="s">
        <v>1412</v>
      </c>
    </row>
    <row r="32" spans="1:2">
      <c r="A32" s="195" t="s">
        <v>1104</v>
      </c>
      <c r="B32" s="1" t="s">
        <v>1413</v>
      </c>
    </row>
    <row r="33" spans="1:2">
      <c r="A33" s="196" t="s">
        <v>1105</v>
      </c>
      <c r="B33" s="1" t="s">
        <v>1414</v>
      </c>
    </row>
    <row r="34" spans="1:2">
      <c r="A34" s="196" t="s">
        <v>1105</v>
      </c>
      <c r="B34" s="1" t="s">
        <v>1415</v>
      </c>
    </row>
    <row r="35" spans="1:2">
      <c r="A35" s="196" t="s">
        <v>1105</v>
      </c>
      <c r="B35" s="1" t="s">
        <v>1416</v>
      </c>
    </row>
    <row r="36" spans="1:2">
      <c r="A36" s="195" t="s">
        <v>1104</v>
      </c>
      <c r="B36" s="1" t="s">
        <v>1417</v>
      </c>
    </row>
    <row r="38" spans="1:2">
      <c r="A38" s="194">
        <v>43210</v>
      </c>
    </row>
    <row r="39" spans="1:2">
      <c r="A39" s="195" t="s">
        <v>1104</v>
      </c>
      <c r="B39" s="1" t="s">
        <v>1402</v>
      </c>
    </row>
    <row r="40" spans="1:2">
      <c r="A40" s="196" t="s">
        <v>1105</v>
      </c>
      <c r="B40" s="1" t="s">
        <v>1403</v>
      </c>
    </row>
    <row r="42" spans="1:2">
      <c r="A42" s="210">
        <v>43167</v>
      </c>
    </row>
    <row r="43" spans="1:2">
      <c r="A43" s="197" t="s">
        <v>1106</v>
      </c>
      <c r="B43" s="1" t="s">
        <v>1339</v>
      </c>
    </row>
    <row r="45" spans="1:2">
      <c r="A45" s="210">
        <v>43082</v>
      </c>
    </row>
    <row r="46" spans="1:2">
      <c r="A46" s="197" t="s">
        <v>1106</v>
      </c>
      <c r="B46" s="1" t="s">
        <v>1337</v>
      </c>
    </row>
    <row r="47" spans="1:2">
      <c r="A47" s="196" t="s">
        <v>1105</v>
      </c>
      <c r="B47" s="1" t="s">
        <v>1338</v>
      </c>
    </row>
    <row r="49" spans="1:6">
      <c r="A49" s="210">
        <v>43017</v>
      </c>
      <c r="F49" s="7"/>
    </row>
    <row r="50" spans="1:6">
      <c r="A50" s="197" t="s">
        <v>1106</v>
      </c>
      <c r="B50" s="1" t="s">
        <v>1181</v>
      </c>
    </row>
    <row r="51" spans="1:6">
      <c r="A51" s="195" t="s">
        <v>1104</v>
      </c>
      <c r="B51" s="1" t="s">
        <v>1182</v>
      </c>
    </row>
    <row r="52" spans="1:6">
      <c r="A52" s="196" t="s">
        <v>1105</v>
      </c>
      <c r="B52" s="1" t="s">
        <v>1183</v>
      </c>
    </row>
    <row r="53" spans="1:6">
      <c r="A53" s="197" t="s">
        <v>1106</v>
      </c>
      <c r="B53" s="1" t="s">
        <v>1184</v>
      </c>
    </row>
    <row r="55" spans="1:6">
      <c r="A55" s="210">
        <v>42917</v>
      </c>
      <c r="B55" s="194"/>
    </row>
    <row r="56" spans="1:6">
      <c r="A56" s="195" t="s">
        <v>1104</v>
      </c>
      <c r="B56" s="1" t="s">
        <v>1107</v>
      </c>
    </row>
    <row r="57" spans="1:6">
      <c r="A57" s="195" t="s">
        <v>1104</v>
      </c>
      <c r="B57" s="1" t="s">
        <v>1108</v>
      </c>
    </row>
    <row r="58" spans="1:6">
      <c r="A58" s="196" t="s">
        <v>1105</v>
      </c>
      <c r="B58" s="1" t="s">
        <v>1109</v>
      </c>
    </row>
    <row r="59" spans="1:6">
      <c r="A59" s="197" t="s">
        <v>1106</v>
      </c>
      <c r="B59" s="1" t="s">
        <v>1110</v>
      </c>
    </row>
    <row r="60" spans="1:6">
      <c r="A60" s="197" t="s">
        <v>1106</v>
      </c>
      <c r="B60" s="1" t="s">
        <v>1111</v>
      </c>
    </row>
    <row r="61" spans="1:6">
      <c r="A61" s="195" t="s">
        <v>1104</v>
      </c>
      <c r="B61" s="1" t="s">
        <v>1112</v>
      </c>
    </row>
    <row r="62" spans="1:6">
      <c r="A62" s="196" t="s">
        <v>1105</v>
      </c>
      <c r="B62" s="1" t="s">
        <v>1113</v>
      </c>
    </row>
    <row r="63" spans="1:6">
      <c r="A63" s="197" t="s">
        <v>1106</v>
      </c>
      <c r="B63" s="1" t="s">
        <v>1114</v>
      </c>
    </row>
    <row r="64" spans="1:6">
      <c r="A64" s="195" t="s">
        <v>1104</v>
      </c>
      <c r="B64" s="1" t="s">
        <v>1115</v>
      </c>
    </row>
    <row r="65" spans="1:2">
      <c r="A65" s="195" t="s">
        <v>1104</v>
      </c>
      <c r="B65" s="1" t="s">
        <v>1180</v>
      </c>
    </row>
    <row r="66" spans="1:2">
      <c r="B66" s="4"/>
    </row>
    <row r="73" spans="1:2">
      <c r="B73" s="5"/>
    </row>
    <row r="74" spans="1:2">
      <c r="B74" s="63"/>
    </row>
    <row r="77" spans="1:2">
      <c r="B77" s="5"/>
    </row>
    <row r="78" spans="1:2">
      <c r="B78" s="63"/>
    </row>
    <row r="81" spans="2:2">
      <c r="B81" s="5"/>
    </row>
    <row r="82" spans="2:2">
      <c r="B82" s="63"/>
    </row>
    <row r="83" spans="2:2">
      <c r="B83" s="63"/>
    </row>
    <row r="84" spans="2:2">
      <c r="B84" s="5"/>
    </row>
    <row r="85" spans="2:2">
      <c r="B85" s="63"/>
    </row>
    <row r="86" spans="2:2">
      <c r="B86" s="63"/>
    </row>
    <row r="87" spans="2:2">
      <c r="B87" s="5"/>
    </row>
    <row r="88" spans="2:2">
      <c r="B88" s="63"/>
    </row>
    <row r="89" spans="2:2">
      <c r="B89" s="63"/>
    </row>
    <row r="91" spans="2:2">
      <c r="B91" s="5"/>
    </row>
    <row r="92" spans="2:2">
      <c r="B92" s="63"/>
    </row>
    <row r="93" spans="2:2">
      <c r="B93" s="63"/>
    </row>
    <row r="94" spans="2:2">
      <c r="B94" s="63"/>
    </row>
    <row r="95" spans="2:2">
      <c r="B95" s="63"/>
    </row>
    <row r="96" spans="2:2">
      <c r="B96" s="63"/>
    </row>
    <row r="97" spans="1:2">
      <c r="B97" s="63"/>
    </row>
    <row r="98" spans="1:2">
      <c r="B98" s="63"/>
    </row>
    <row r="99" spans="1:2">
      <c r="B99" s="5"/>
    </row>
    <row r="100" spans="1:2">
      <c r="B100" s="63"/>
    </row>
    <row r="101" spans="1:2">
      <c r="B101" s="63"/>
    </row>
    <row r="102" spans="1:2">
      <c r="B102" s="63"/>
    </row>
    <row r="103" spans="1:2">
      <c r="B103" s="63"/>
    </row>
    <row r="104" spans="1:2">
      <c r="B104" s="63"/>
    </row>
    <row r="106" spans="1:2">
      <c r="B106" s="5"/>
    </row>
    <row r="107" spans="1:2">
      <c r="B107" s="63"/>
    </row>
    <row r="108" spans="1:2">
      <c r="B108" s="63"/>
    </row>
    <row r="109" spans="1:2">
      <c r="B109" s="63"/>
    </row>
    <row r="110" spans="1:2">
      <c r="B110" s="63"/>
    </row>
    <row r="111" spans="1:2">
      <c r="B111" s="6"/>
    </row>
    <row r="112" spans="1:2" s="7" customFormat="1">
      <c r="A112" s="1"/>
      <c r="B112" s="1"/>
    </row>
    <row r="114" spans="1:2">
      <c r="A114" s="7"/>
    </row>
    <row r="115" spans="1:2">
      <c r="B115" s="7"/>
    </row>
    <row r="121" spans="1:2">
      <c r="B121" s="5"/>
    </row>
    <row r="122" spans="1:2">
      <c r="B122" s="6"/>
    </row>
    <row r="123" spans="1:2" s="7" customFormat="1">
      <c r="A123" s="1"/>
      <c r="B123" s="1"/>
    </row>
    <row r="125" spans="1:2">
      <c r="A125" s="7"/>
    </row>
    <row r="126" spans="1:2">
      <c r="B126" s="7"/>
    </row>
    <row r="129" spans="2:3">
      <c r="B129" s="5"/>
    </row>
    <row r="130" spans="2:3">
      <c r="B130" s="6"/>
    </row>
    <row r="132" spans="2:3">
      <c r="C132" s="6"/>
    </row>
    <row r="133" spans="2:3">
      <c r="B133" s="7"/>
      <c r="C133" s="6"/>
    </row>
    <row r="134" spans="2:3">
      <c r="B134" s="7"/>
      <c r="C134" s="6"/>
    </row>
    <row r="135" spans="2:3">
      <c r="B135" s="5"/>
      <c r="C135" s="6"/>
    </row>
    <row r="136" spans="2:3">
      <c r="B136" s="6"/>
      <c r="C136" s="6"/>
    </row>
    <row r="137" spans="2:3">
      <c r="B137" s="6"/>
      <c r="C137" s="6"/>
    </row>
    <row r="138" spans="2:3">
      <c r="B138" s="5"/>
      <c r="C138" s="6"/>
    </row>
    <row r="139" spans="2:3">
      <c r="B139" s="6"/>
      <c r="C139" s="6"/>
    </row>
    <row r="140" spans="2:3">
      <c r="B140" s="6"/>
      <c r="C140" s="6"/>
    </row>
    <row r="141" spans="2:3">
      <c r="B141" s="8"/>
      <c r="C141" s="6"/>
    </row>
    <row r="142" spans="2:3">
      <c r="B142" s="8"/>
      <c r="C142" s="6"/>
    </row>
    <row r="143" spans="2:3">
      <c r="B143" s="8"/>
      <c r="C143" s="6"/>
    </row>
    <row r="144" spans="2:3">
      <c r="B144" s="8"/>
      <c r="C144" s="6"/>
    </row>
    <row r="145" spans="2:3">
      <c r="B145" s="8"/>
      <c r="C145" s="6"/>
    </row>
    <row r="146" spans="2:3">
      <c r="B146" s="8"/>
      <c r="C146" s="6"/>
    </row>
    <row r="147" spans="2:3">
      <c r="B147" s="8"/>
      <c r="C147" s="6"/>
    </row>
    <row r="148" spans="2:3">
      <c r="B148" s="6"/>
      <c r="C148" s="6"/>
    </row>
    <row r="149" spans="2:3">
      <c r="B149" s="9"/>
      <c r="C149" s="6"/>
    </row>
    <row r="150" spans="2:3">
      <c r="B150" s="8"/>
      <c r="C150" s="6"/>
    </row>
    <row r="151" spans="2:3">
      <c r="B151" s="8"/>
      <c r="C151" s="6"/>
    </row>
    <row r="152" spans="2:3">
      <c r="B152" s="8"/>
      <c r="C152" s="6"/>
    </row>
    <row r="153" spans="2:3">
      <c r="B153" s="8"/>
      <c r="C153" s="6"/>
    </row>
    <row r="154" spans="2:3">
      <c r="B154" s="8"/>
      <c r="C154" s="6"/>
    </row>
    <row r="155" spans="2:3">
      <c r="B155" s="8"/>
      <c r="C155" s="6"/>
    </row>
    <row r="156" spans="2:3">
      <c r="B156" s="6"/>
      <c r="C156" s="6"/>
    </row>
    <row r="157" spans="2:3" ht="15">
      <c r="B157" s="10"/>
      <c r="C157" s="6"/>
    </row>
    <row r="158" spans="2:3">
      <c r="B158" s="8"/>
      <c r="C158" s="6"/>
    </row>
    <row r="159" spans="2:3">
      <c r="B159" s="6"/>
      <c r="C159" s="6"/>
    </row>
    <row r="160" spans="2:3" ht="12.75" customHeight="1">
      <c r="B160" s="9"/>
      <c r="C160" s="8"/>
    </row>
    <row r="161" spans="2:3">
      <c r="B161" s="6"/>
      <c r="C161" s="8"/>
    </row>
    <row r="162" spans="2:3">
      <c r="B162" s="9"/>
      <c r="C162" s="8"/>
    </row>
    <row r="163" spans="2:3">
      <c r="B163" s="8"/>
      <c r="C163" s="8"/>
    </row>
    <row r="164" spans="2:3">
      <c r="B164" s="8"/>
      <c r="C164" s="8"/>
    </row>
    <row r="165" spans="2:3" ht="15">
      <c r="B165" s="11"/>
      <c r="C165" s="8"/>
    </row>
    <row r="166" spans="2:3" ht="15">
      <c r="B166" s="11"/>
      <c r="C166" s="8"/>
    </row>
    <row r="167" spans="2:3" ht="15">
      <c r="B167" s="11"/>
      <c r="C167" s="8"/>
    </row>
    <row r="168" spans="2:3" ht="15">
      <c r="B168" s="11"/>
      <c r="C168" s="8"/>
    </row>
    <row r="169" spans="2:3" ht="15">
      <c r="B169" s="11"/>
      <c r="C169" s="8"/>
    </row>
    <row r="170" spans="2:3" ht="15">
      <c r="B170" s="11"/>
      <c r="C170" s="8"/>
    </row>
    <row r="171" spans="2:3" ht="15">
      <c r="B171" s="11"/>
      <c r="C171" s="8"/>
    </row>
    <row r="172" spans="2:3" ht="15">
      <c r="B172" s="11"/>
      <c r="C172" s="8"/>
    </row>
    <row r="173" spans="2:3" ht="15">
      <c r="B173" s="11"/>
      <c r="C173" s="8"/>
    </row>
    <row r="174" spans="2:3" ht="15">
      <c r="B174" s="11"/>
      <c r="C174" s="8"/>
    </row>
    <row r="175" spans="2:3" ht="15">
      <c r="B175" s="11"/>
      <c r="C175" s="8"/>
    </row>
    <row r="176" spans="2:3" ht="15">
      <c r="B176" s="11"/>
      <c r="C176" s="8"/>
    </row>
    <row r="177" spans="2:3" ht="15">
      <c r="B177" s="11"/>
      <c r="C177" s="6"/>
    </row>
    <row r="178" spans="2:3">
      <c r="B178" s="8"/>
      <c r="C178" s="6"/>
    </row>
    <row r="179" spans="2:3" ht="15">
      <c r="B179" s="11"/>
      <c r="C179" s="6"/>
    </row>
    <row r="180" spans="2:3">
      <c r="B180" s="6"/>
      <c r="C180" s="6"/>
    </row>
    <row r="181" spans="2:3">
      <c r="B181" s="4"/>
      <c r="C181" s="6"/>
    </row>
    <row r="182" spans="2:3" ht="14.25">
      <c r="B182" s="12"/>
      <c r="C182" s="6"/>
    </row>
    <row r="183" spans="2:3">
      <c r="B183" s="4"/>
      <c r="C183" s="6"/>
    </row>
    <row r="184" spans="2:3" ht="15">
      <c r="B184" s="13"/>
      <c r="C184" s="6"/>
    </row>
    <row r="185" spans="2:3">
      <c r="B185" s="7"/>
      <c r="C185" s="6"/>
    </row>
    <row r="186" spans="2:3">
      <c r="B186" s="7"/>
      <c r="C186" s="6"/>
    </row>
    <row r="187" spans="2:3">
      <c r="B187" s="4"/>
      <c r="C187" s="6"/>
    </row>
    <row r="188" spans="2:3" ht="14.25">
      <c r="B188" s="12"/>
      <c r="C188" s="6"/>
    </row>
    <row r="189" spans="2:3">
      <c r="B189" s="4"/>
      <c r="C189" s="6"/>
    </row>
    <row r="190" spans="2:3" ht="15">
      <c r="B190" s="13"/>
      <c r="C190" s="6"/>
    </row>
    <row r="191" spans="2:3" ht="15">
      <c r="B191" s="13"/>
      <c r="C191" s="6"/>
    </row>
    <row r="192" spans="2:3">
      <c r="B192" s="4"/>
      <c r="C192" s="6"/>
    </row>
    <row r="193" spans="2:3">
      <c r="C193" s="6"/>
    </row>
    <row r="194" spans="2:3">
      <c r="B194" s="4"/>
      <c r="C194" s="6"/>
    </row>
    <row r="195" spans="2:3" ht="15">
      <c r="B195" s="13"/>
      <c r="C195" s="6"/>
    </row>
    <row r="196" spans="2:3" ht="15">
      <c r="B196" s="13"/>
      <c r="C196" s="6"/>
    </row>
    <row r="197" spans="2:3" ht="14.25">
      <c r="B197" s="12"/>
      <c r="C197" s="6"/>
    </row>
    <row r="198" spans="2:3">
      <c r="B198" s="4"/>
      <c r="C198" s="6"/>
    </row>
    <row r="199" spans="2:3" ht="15">
      <c r="B199" s="13"/>
      <c r="C199" s="6"/>
    </row>
    <row r="200" spans="2:3" ht="15">
      <c r="B200" s="13"/>
      <c r="C200" s="6"/>
    </row>
    <row r="201" spans="2:3">
      <c r="B201" s="4"/>
      <c r="C201" s="6"/>
    </row>
    <row r="202" spans="2:3">
      <c r="C202" s="6"/>
    </row>
    <row r="203" spans="2:3">
      <c r="B203" s="4"/>
      <c r="C203" s="6"/>
    </row>
    <row r="204" spans="2:3">
      <c r="B204" s="4"/>
      <c r="C204" s="6"/>
    </row>
    <row r="205" spans="2:3" ht="15">
      <c r="B205" s="13"/>
      <c r="C205" s="6"/>
    </row>
    <row r="206" spans="2:3" ht="15">
      <c r="B206" s="13"/>
      <c r="C206" s="6"/>
    </row>
    <row r="207" spans="2:3" ht="15">
      <c r="B207" s="13"/>
      <c r="C207" s="6"/>
    </row>
    <row r="208" spans="2:3" ht="15">
      <c r="B208" s="13"/>
      <c r="C208" s="6"/>
    </row>
    <row r="209" spans="2:3" ht="15">
      <c r="B209" s="13"/>
      <c r="C209" s="6"/>
    </row>
    <row r="210" spans="2:3" ht="15">
      <c r="B210" s="13"/>
      <c r="C210" s="6"/>
    </row>
    <row r="211" spans="2:3" ht="15">
      <c r="B211" s="13"/>
      <c r="C211" s="6"/>
    </row>
    <row r="212" spans="2:3" ht="15">
      <c r="B212" s="13"/>
      <c r="C212" s="6"/>
    </row>
    <row r="213" spans="2:3">
      <c r="C213" s="6"/>
    </row>
    <row r="214" spans="2:3" ht="15">
      <c r="B214" s="14"/>
      <c r="C214" s="6"/>
    </row>
    <row r="215" spans="2:3" ht="15">
      <c r="B215" s="13"/>
      <c r="C215" s="6"/>
    </row>
    <row r="216" spans="2:3" ht="15">
      <c r="B216" s="13"/>
      <c r="C216" s="6"/>
    </row>
    <row r="217" spans="2:3" ht="15">
      <c r="B217" s="13"/>
      <c r="C217" s="6"/>
    </row>
    <row r="218" spans="2:3" ht="15">
      <c r="B218" s="13"/>
      <c r="C218" s="6"/>
    </row>
    <row r="219" spans="2:3" ht="15">
      <c r="B219" s="13"/>
      <c r="C219" s="6"/>
    </row>
    <row r="220" spans="2:3" ht="15">
      <c r="B220" s="13"/>
      <c r="C220" s="6"/>
    </row>
    <row r="221" spans="2:3" ht="15">
      <c r="B221" s="13"/>
      <c r="C221" s="6"/>
    </row>
    <row r="222" spans="2:3">
      <c r="B222" s="6"/>
      <c r="C222" s="6"/>
    </row>
    <row r="223" spans="2:3">
      <c r="B223" s="4"/>
      <c r="C223" s="6"/>
    </row>
    <row r="224" spans="2:3">
      <c r="C224" s="6"/>
    </row>
    <row r="225" spans="2:3">
      <c r="B225" s="4"/>
      <c r="C225" s="6"/>
    </row>
    <row r="226" spans="2:3">
      <c r="C226" s="6"/>
    </row>
    <row r="227" spans="2:3">
      <c r="C227" s="6"/>
    </row>
    <row r="228" spans="2:3">
      <c r="C228" s="6"/>
    </row>
    <row r="229" spans="2:3">
      <c r="C229" s="6"/>
    </row>
    <row r="230" spans="2:3">
      <c r="C230" s="6"/>
    </row>
    <row r="231" spans="2:3">
      <c r="C231" s="6"/>
    </row>
    <row r="232" spans="2:3">
      <c r="B232" s="4"/>
      <c r="C232" s="6"/>
    </row>
    <row r="233" spans="2:3">
      <c r="C233" s="6"/>
    </row>
    <row r="234" spans="2:3">
      <c r="C234" s="6"/>
    </row>
    <row r="235" spans="2:3">
      <c r="B235" s="6"/>
      <c r="C235" s="6"/>
    </row>
    <row r="236" spans="2:3">
      <c r="B236" s="4"/>
      <c r="C236" s="6"/>
    </row>
    <row r="237" spans="2:3">
      <c r="C237" s="6"/>
    </row>
    <row r="238" spans="2:3">
      <c r="B238" s="4"/>
      <c r="C238" s="6"/>
    </row>
    <row r="239" spans="2:3">
      <c r="C239" s="6"/>
    </row>
    <row r="240" spans="2:3">
      <c r="B240" s="7"/>
      <c r="C240" s="6"/>
    </row>
    <row r="241" spans="2:3">
      <c r="B241" s="7"/>
      <c r="C241" s="6"/>
    </row>
    <row r="242" spans="2:3">
      <c r="B242" s="7"/>
      <c r="C242" s="6"/>
    </row>
    <row r="243" spans="2:3">
      <c r="B243" s="7"/>
      <c r="C243" s="6"/>
    </row>
    <row r="244" spans="2:3">
      <c r="B244" s="7"/>
      <c r="C244" s="6"/>
    </row>
    <row r="245" spans="2:3">
      <c r="B245" s="7"/>
      <c r="C245" s="6"/>
    </row>
    <row r="246" spans="2:3">
      <c r="B246" s="7"/>
    </row>
    <row r="248" spans="2:3">
      <c r="B248" s="4"/>
    </row>
    <row r="250" spans="2:3">
      <c r="B250" s="7"/>
    </row>
    <row r="252" spans="2:3">
      <c r="B252" s="4"/>
    </row>
    <row r="254" spans="2:3">
      <c r="B254" s="7"/>
    </row>
    <row r="255" spans="2:3">
      <c r="B255" s="7"/>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2:I21"/>
  <sheetViews>
    <sheetView zoomScaleNormal="100" workbookViewId="0">
      <selection activeCell="H1" sqref="H1"/>
    </sheetView>
  </sheetViews>
  <sheetFormatPr defaultColWidth="9.140625" defaultRowHeight="12.75"/>
  <cols>
    <col min="1" max="1" width="19.140625" style="1" customWidth="1"/>
    <col min="2" max="16384" width="9.140625" style="1"/>
  </cols>
  <sheetData>
    <row r="2" spans="1:9">
      <c r="A2" s="4" t="s">
        <v>1100</v>
      </c>
      <c r="B2" s="4"/>
    </row>
    <row r="3" spans="1:9">
      <c r="A3" s="401" t="s">
        <v>1101</v>
      </c>
      <c r="B3" s="401"/>
      <c r="C3" s="401"/>
      <c r="D3" s="401"/>
      <c r="E3" s="401"/>
      <c r="F3" s="401"/>
      <c r="G3" s="401"/>
      <c r="H3" s="401"/>
      <c r="I3" s="401"/>
    </row>
    <row r="4" spans="1:9">
      <c r="A4" s="4"/>
      <c r="B4" s="4"/>
    </row>
    <row r="5" spans="1:9">
      <c r="A5" s="15" t="s">
        <v>1102</v>
      </c>
    </row>
    <row r="6" spans="1:9">
      <c r="A6" s="15"/>
      <c r="B6" s="16"/>
      <c r="C6" s="16"/>
    </row>
    <row r="7" spans="1:9" ht="15.75" customHeight="1">
      <c r="A7" s="4"/>
    </row>
    <row r="8" spans="1:9">
      <c r="A8" s="4"/>
      <c r="B8" s="15"/>
    </row>
    <row r="9" spans="1:9">
      <c r="A9" s="4"/>
      <c r="B9" s="15"/>
    </row>
    <row r="10" spans="1:9">
      <c r="A10" s="139" t="s">
        <v>1103</v>
      </c>
      <c r="B10" s="15"/>
    </row>
    <row r="11" spans="1:9">
      <c r="A11" s="4"/>
      <c r="B11" s="15"/>
    </row>
    <row r="12" spans="1:9">
      <c r="A12" s="4"/>
      <c r="B12" s="4"/>
    </row>
    <row r="13" spans="1:9">
      <c r="A13" s="4"/>
      <c r="B13" s="4"/>
    </row>
    <row r="14" spans="1:9">
      <c r="A14" s="4"/>
      <c r="B14" s="4"/>
    </row>
    <row r="15" spans="1:9">
      <c r="A15" s="4"/>
      <c r="B15" s="4"/>
    </row>
    <row r="16" spans="1:9">
      <c r="A16" s="4"/>
      <c r="B16" s="4"/>
    </row>
    <row r="17" spans="1:9">
      <c r="A17" s="4"/>
      <c r="B17" s="4"/>
    </row>
    <row r="18" spans="1:9">
      <c r="A18" s="17"/>
    </row>
    <row r="19" spans="1:9">
      <c r="A19" s="17"/>
      <c r="F19" s="18"/>
    </row>
    <row r="20" spans="1:9">
      <c r="A20" s="144"/>
      <c r="F20" s="18"/>
    </row>
    <row r="21" spans="1:9" ht="24" customHeight="1">
      <c r="B21" s="144"/>
      <c r="C21" s="144"/>
      <c r="D21" s="144"/>
      <c r="E21" s="144"/>
      <c r="F21" s="144"/>
      <c r="G21" s="144"/>
      <c r="H21" s="144"/>
      <c r="I21" s="144"/>
    </row>
  </sheetData>
  <mergeCells count="1">
    <mergeCell ref="A3:I3"/>
  </mergeCells>
  <pageMargins left="0.75" right="0.75" top="1" bottom="1" header="0.5" footer="0.5"/>
  <pageSetup paperSize="9" orientation="portrait" r:id="rId1"/>
  <headerFooter alignWithMargins="0">
    <oddHeader>&amp;C&amp;"Arial,Pogrubiony"&amp;16&amp;A&amp;R&amp;G</oddHeader>
    <oddFooter>&amp;F</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2"/>
  <dimension ref="A1:G9"/>
  <sheetViews>
    <sheetView topLeftCell="B1" zoomScaleNormal="100" workbookViewId="0">
      <selection activeCell="B26" sqref="B26"/>
    </sheetView>
  </sheetViews>
  <sheetFormatPr defaultColWidth="88.5703125" defaultRowHeight="15"/>
  <cols>
    <col min="1" max="1" width="10.140625" customWidth="1"/>
    <col min="2" max="2" width="85.28515625" bestFit="1" customWidth="1"/>
    <col min="3" max="3" width="10.5703125" bestFit="1" customWidth="1"/>
  </cols>
  <sheetData>
    <row r="1" spans="1:7" ht="15" customHeight="1">
      <c r="A1" s="402" t="s">
        <v>1097</v>
      </c>
      <c r="B1" s="402"/>
      <c r="C1" s="96"/>
      <c r="D1" s="96"/>
      <c r="E1" s="96"/>
      <c r="F1" s="96"/>
      <c r="G1" s="96"/>
    </row>
    <row r="2" spans="1:7" s="104" customFormat="1">
      <c r="A2" s="72" t="s">
        <v>344</v>
      </c>
      <c r="B2" s="72" t="s">
        <v>758</v>
      </c>
      <c r="C2" s="100" t="s">
        <v>1098</v>
      </c>
    </row>
    <row r="3" spans="1:7">
      <c r="A3" s="69" t="s">
        <v>750</v>
      </c>
      <c r="B3" s="69" t="s">
        <v>1091</v>
      </c>
      <c r="C3" s="87">
        <v>10</v>
      </c>
    </row>
    <row r="4" spans="1:7" ht="15" customHeight="1">
      <c r="A4" s="69" t="s">
        <v>748</v>
      </c>
      <c r="B4" s="70" t="s">
        <v>1092</v>
      </c>
      <c r="C4" s="88">
        <v>20</v>
      </c>
    </row>
    <row r="5" spans="1:7" ht="15" customHeight="1">
      <c r="A5" s="69" t="s">
        <v>747</v>
      </c>
      <c r="B5" s="69" t="s">
        <v>1093</v>
      </c>
      <c r="C5" s="87">
        <v>5</v>
      </c>
    </row>
    <row r="6" spans="1:7">
      <c r="A6" s="69" t="s">
        <v>749</v>
      </c>
      <c r="B6" s="70" t="s">
        <v>1094</v>
      </c>
      <c r="C6" s="88">
        <v>10</v>
      </c>
    </row>
    <row r="7" spans="1:7">
      <c r="A7" s="69" t="s">
        <v>751</v>
      </c>
      <c r="B7" s="70" t="s">
        <v>1095</v>
      </c>
      <c r="C7" s="88">
        <v>30</v>
      </c>
    </row>
    <row r="8" spans="1:7">
      <c r="B8" s="89" t="s">
        <v>1096</v>
      </c>
      <c r="C8" s="90">
        <v>25</v>
      </c>
    </row>
    <row r="9" spans="1:7" ht="22.5">
      <c r="B9" s="69" t="s">
        <v>1099</v>
      </c>
      <c r="C9" s="87"/>
    </row>
  </sheetData>
  <mergeCells count="1">
    <mergeCell ref="A1:B1"/>
  </mergeCells>
  <pageMargins left="0.7" right="0.7" top="0.75" bottom="0.75" header="0.3" footer="0.3"/>
  <pageSetup paperSize="256" orientation="portrait" horizontalDpi="203" verticalDpi="203"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pageSetUpPr fitToPage="1"/>
  </sheetPr>
  <dimension ref="A1:N52"/>
  <sheetViews>
    <sheetView zoomScaleNormal="100" workbookViewId="0">
      <selection activeCell="H20" sqref="H20"/>
    </sheetView>
  </sheetViews>
  <sheetFormatPr defaultColWidth="11.42578125" defaultRowHeight="11.25"/>
  <cols>
    <col min="1" max="1" width="19.42578125" style="19" bestFit="1" customWidth="1"/>
    <col min="2" max="2" width="63.85546875" style="20" bestFit="1" customWidth="1"/>
    <col min="3" max="3" width="9.7109375" style="20" bestFit="1" customWidth="1"/>
    <col min="4" max="4" width="10.42578125" style="20" bestFit="1" customWidth="1"/>
    <col min="5" max="5" width="10.85546875" style="20" bestFit="1" customWidth="1"/>
    <col min="6" max="16384" width="11.42578125" style="20"/>
  </cols>
  <sheetData>
    <row r="1" spans="1:14" ht="12.75">
      <c r="A1" s="96" t="s">
        <v>542</v>
      </c>
      <c r="B1" s="96"/>
      <c r="C1" s="96"/>
      <c r="D1" s="96"/>
      <c r="E1" s="96"/>
      <c r="F1" s="96"/>
    </row>
    <row r="2" spans="1:14" s="102" customFormat="1" ht="33.75">
      <c r="A2" s="153" t="s">
        <v>344</v>
      </c>
      <c r="B2" s="153" t="s">
        <v>758</v>
      </c>
      <c r="C2" s="100" t="s">
        <v>759</v>
      </c>
      <c r="D2" s="100" t="s">
        <v>771</v>
      </c>
      <c r="E2" s="101" t="s">
        <v>772</v>
      </c>
      <c r="H2" s="19"/>
    </row>
    <row r="3" spans="1:14">
      <c r="A3" s="154" t="s">
        <v>310</v>
      </c>
      <c r="B3" s="155" t="s">
        <v>763</v>
      </c>
      <c r="C3" s="87">
        <v>337</v>
      </c>
      <c r="D3" s="87">
        <v>196.13000000000002</v>
      </c>
      <c r="E3" s="87">
        <v>187.21500000000003</v>
      </c>
      <c r="H3" s="98"/>
      <c r="I3" s="98"/>
    </row>
    <row r="4" spans="1:14">
      <c r="A4" s="156" t="s">
        <v>1418</v>
      </c>
      <c r="B4" s="157" t="s">
        <v>1419</v>
      </c>
      <c r="C4" s="88">
        <v>340</v>
      </c>
      <c r="D4" s="88">
        <v>196.9</v>
      </c>
      <c r="E4" s="88">
        <v>187.95000000000002</v>
      </c>
      <c r="H4" s="98"/>
      <c r="I4" s="98"/>
    </row>
    <row r="5" spans="1:14">
      <c r="A5" s="154" t="s">
        <v>1420</v>
      </c>
      <c r="B5" s="155" t="s">
        <v>1421</v>
      </c>
      <c r="C5" s="87">
        <v>340</v>
      </c>
      <c r="D5" s="87">
        <v>196.9</v>
      </c>
      <c r="E5" s="87">
        <v>187.95000000000002</v>
      </c>
      <c r="H5" s="98"/>
      <c r="I5" s="98"/>
    </row>
    <row r="6" spans="1:14">
      <c r="A6" s="156" t="s">
        <v>1422</v>
      </c>
      <c r="B6" s="157" t="s">
        <v>1423</v>
      </c>
      <c r="C6" s="88">
        <v>440</v>
      </c>
      <c r="D6" s="88">
        <v>255.20000000000002</v>
      </c>
      <c r="E6" s="88">
        <v>243.60000000000002</v>
      </c>
      <c r="G6" s="98"/>
      <c r="H6" s="98"/>
      <c r="I6" s="98"/>
      <c r="L6" s="98"/>
      <c r="M6" s="98"/>
      <c r="N6" s="98"/>
    </row>
    <row r="7" spans="1:14">
      <c r="A7" s="217" t="s">
        <v>1424</v>
      </c>
      <c r="B7" s="214" t="s">
        <v>1425</v>
      </c>
      <c r="C7" s="105">
        <v>485</v>
      </c>
      <c r="D7" s="105">
        <v>280.5</v>
      </c>
      <c r="E7" s="105">
        <v>267.75</v>
      </c>
      <c r="G7" s="98"/>
      <c r="H7" s="98"/>
      <c r="I7" s="98"/>
      <c r="J7" s="97"/>
      <c r="L7" s="98"/>
      <c r="M7" s="98"/>
      <c r="N7" s="98"/>
    </row>
    <row r="8" spans="1:14">
      <c r="A8" s="156" t="s">
        <v>1426</v>
      </c>
      <c r="B8" s="157" t="s">
        <v>1427</v>
      </c>
      <c r="C8" s="88">
        <v>555</v>
      </c>
      <c r="D8" s="88">
        <v>321.20000000000005</v>
      </c>
      <c r="E8" s="88">
        <v>306.60000000000002</v>
      </c>
      <c r="G8" s="98"/>
      <c r="H8" s="98"/>
      <c r="I8" s="98"/>
      <c r="J8" s="97"/>
      <c r="L8" s="98"/>
      <c r="M8" s="98"/>
      <c r="N8" s="98"/>
    </row>
    <row r="9" spans="1:14">
      <c r="A9" s="217" t="s">
        <v>1428</v>
      </c>
      <c r="B9" s="214" t="s">
        <v>1429</v>
      </c>
      <c r="C9" s="105">
        <v>600</v>
      </c>
      <c r="D9" s="105">
        <v>347.05</v>
      </c>
      <c r="E9" s="105">
        <v>331.27500000000003</v>
      </c>
      <c r="G9" s="98"/>
      <c r="H9" s="98"/>
      <c r="I9" s="98"/>
      <c r="J9" s="97"/>
      <c r="L9" s="98"/>
      <c r="M9" s="98"/>
      <c r="N9" s="98"/>
    </row>
    <row r="10" spans="1:14">
      <c r="A10" s="156" t="s">
        <v>1430</v>
      </c>
      <c r="B10" s="157" t="s">
        <v>1431</v>
      </c>
      <c r="C10" s="88">
        <v>420</v>
      </c>
      <c r="D10" s="88">
        <v>256.3</v>
      </c>
      <c r="E10" s="88">
        <v>244.65</v>
      </c>
      <c r="F10" s="85"/>
      <c r="I10" s="98"/>
    </row>
    <row r="11" spans="1:14">
      <c r="A11" s="217" t="s">
        <v>1432</v>
      </c>
      <c r="B11" s="214" t="s">
        <v>1433</v>
      </c>
      <c r="C11" s="105">
        <v>420</v>
      </c>
      <c r="D11" s="105">
        <v>256.3</v>
      </c>
      <c r="E11" s="105">
        <v>244.65</v>
      </c>
      <c r="F11" s="85"/>
      <c r="I11" s="98"/>
    </row>
    <row r="12" spans="1:14">
      <c r="A12" s="156" t="s">
        <v>1434</v>
      </c>
      <c r="B12" s="157" t="s">
        <v>1435</v>
      </c>
      <c r="C12" s="88">
        <v>565</v>
      </c>
      <c r="D12" s="88">
        <v>344.3</v>
      </c>
      <c r="E12" s="88">
        <v>328.65000000000003</v>
      </c>
      <c r="F12" s="85"/>
      <c r="I12" s="98"/>
    </row>
    <row r="13" spans="1:14" ht="12.75">
      <c r="A13" s="217" t="s">
        <v>1436</v>
      </c>
      <c r="B13" s="214" t="s">
        <v>1437</v>
      </c>
      <c r="C13" s="105">
        <v>535</v>
      </c>
      <c r="D13" s="105">
        <v>309.65000000000003</v>
      </c>
      <c r="E13" s="105">
        <v>295.57499999999999</v>
      </c>
      <c r="F13" s="96"/>
      <c r="I13" s="98"/>
    </row>
    <row r="14" spans="1:14" s="102" customFormat="1">
      <c r="A14" s="156" t="s">
        <v>1438</v>
      </c>
      <c r="B14" s="157" t="s">
        <v>1439</v>
      </c>
      <c r="C14" s="88">
        <v>535</v>
      </c>
      <c r="D14" s="88">
        <v>309.65000000000003</v>
      </c>
      <c r="E14" s="88">
        <v>295.57499999999999</v>
      </c>
      <c r="I14" s="98"/>
    </row>
    <row r="15" spans="1:14">
      <c r="A15" s="217" t="s">
        <v>1440</v>
      </c>
      <c r="B15" s="214" t="s">
        <v>1441</v>
      </c>
      <c r="C15" s="105">
        <v>680</v>
      </c>
      <c r="D15" s="105">
        <v>393.58000000000004</v>
      </c>
      <c r="E15" s="105">
        <v>375.69000000000005</v>
      </c>
      <c r="H15" s="98"/>
      <c r="I15" s="98"/>
      <c r="K15" s="140"/>
    </row>
    <row r="16" spans="1:14" s="97" customFormat="1">
      <c r="A16" s="216" t="s">
        <v>305</v>
      </c>
      <c r="B16" s="58" t="s">
        <v>764</v>
      </c>
      <c r="C16" s="84">
        <v>439</v>
      </c>
      <c r="D16" s="84">
        <v>255.57400000000001</v>
      </c>
      <c r="E16" s="84">
        <v>243.95700000000002</v>
      </c>
      <c r="F16" s="98"/>
      <c r="H16" s="98"/>
      <c r="I16" s="98"/>
    </row>
    <row r="17" spans="1:9">
      <c r="A17" s="217" t="s">
        <v>1722</v>
      </c>
      <c r="B17" s="214" t="s">
        <v>1723</v>
      </c>
      <c r="C17" s="105">
        <v>459</v>
      </c>
      <c r="D17" s="105">
        <v>256.85000000000002</v>
      </c>
      <c r="E17" s="105">
        <v>245.17500000000001</v>
      </c>
      <c r="F17" s="98"/>
      <c r="H17" s="98"/>
      <c r="I17" s="98"/>
    </row>
    <row r="18" spans="1:9">
      <c r="A18" s="383" t="s">
        <v>1724</v>
      </c>
      <c r="B18" s="384" t="s">
        <v>1725</v>
      </c>
      <c r="C18" s="385">
        <v>545</v>
      </c>
      <c r="D18" s="385">
        <v>304.70000000000005</v>
      </c>
      <c r="E18" s="385">
        <v>290.85000000000002</v>
      </c>
      <c r="H18" s="98"/>
      <c r="I18" s="98"/>
    </row>
    <row r="19" spans="1:9" s="97" customFormat="1">
      <c r="A19" s="394" t="s">
        <v>1726</v>
      </c>
      <c r="B19" s="395" t="s">
        <v>1727</v>
      </c>
      <c r="C19" s="396">
        <v>665</v>
      </c>
      <c r="D19" s="396">
        <v>371.8</v>
      </c>
      <c r="E19" s="396">
        <v>354.90000000000003</v>
      </c>
      <c r="F19" s="98"/>
      <c r="H19" s="98"/>
      <c r="I19" s="98"/>
    </row>
    <row r="20" spans="1:9" s="97" customFormat="1">
      <c r="A20" s="386" t="s">
        <v>306</v>
      </c>
      <c r="B20" s="387" t="s">
        <v>765</v>
      </c>
      <c r="C20" s="388">
        <v>1449</v>
      </c>
      <c r="D20" s="388">
        <v>809.6</v>
      </c>
      <c r="E20" s="388">
        <v>772.80000000000007</v>
      </c>
      <c r="F20" s="98"/>
      <c r="H20" s="98"/>
      <c r="I20" s="98"/>
    </row>
    <row r="21" spans="1:9" s="97" customFormat="1">
      <c r="A21" s="19"/>
      <c r="B21" s="22"/>
      <c r="C21" s="19"/>
      <c r="D21" s="23"/>
      <c r="E21" s="85"/>
      <c r="F21" s="98"/>
      <c r="H21" s="98"/>
      <c r="I21" s="98"/>
    </row>
    <row r="22" spans="1:9">
      <c r="B22" s="22"/>
      <c r="C22" s="19"/>
      <c r="D22" s="23"/>
      <c r="E22" s="85"/>
      <c r="H22" s="98"/>
      <c r="I22" s="98"/>
    </row>
    <row r="23" spans="1:9">
      <c r="B23" s="22"/>
      <c r="C23" s="19"/>
      <c r="D23" s="23"/>
      <c r="E23" s="85"/>
      <c r="H23" s="98"/>
      <c r="I23" s="98"/>
    </row>
    <row r="24" spans="1:9" ht="12.75">
      <c r="A24" s="96" t="s">
        <v>757</v>
      </c>
      <c r="B24" s="96"/>
      <c r="C24" s="96"/>
      <c r="D24" s="96"/>
      <c r="E24" s="96"/>
      <c r="H24" s="98"/>
      <c r="I24" s="98"/>
    </row>
    <row r="25" spans="1:9" ht="33.75">
      <c r="A25" s="153" t="s">
        <v>344</v>
      </c>
      <c r="B25" s="153" t="s">
        <v>758</v>
      </c>
      <c r="C25" s="100" t="s">
        <v>759</v>
      </c>
      <c r="D25" s="100" t="s">
        <v>771</v>
      </c>
      <c r="E25" s="101" t="s">
        <v>772</v>
      </c>
      <c r="H25" s="98"/>
      <c r="I25" s="98"/>
    </row>
    <row r="26" spans="1:9">
      <c r="A26" s="154" t="s">
        <v>658</v>
      </c>
      <c r="B26" s="155" t="s">
        <v>761</v>
      </c>
      <c r="C26" s="87">
        <v>839</v>
      </c>
      <c r="D26" s="87">
        <v>488.40000000000003</v>
      </c>
      <c r="E26" s="87">
        <v>466.20000000000005</v>
      </c>
      <c r="F26" s="85"/>
    </row>
    <row r="27" spans="1:9" ht="12.75" customHeight="1">
      <c r="A27" s="156" t="s">
        <v>659</v>
      </c>
      <c r="B27" s="157" t="s">
        <v>762</v>
      </c>
      <c r="C27" s="88">
        <v>929</v>
      </c>
      <c r="D27" s="84">
        <v>519.20000000000005</v>
      </c>
      <c r="E27" s="84">
        <v>495.6</v>
      </c>
      <c r="F27" s="85"/>
    </row>
    <row r="28" spans="1:9" ht="10.5" customHeight="1">
      <c r="A28" s="154" t="s">
        <v>660</v>
      </c>
      <c r="B28" s="155" t="s">
        <v>766</v>
      </c>
      <c r="C28" s="87">
        <v>1029</v>
      </c>
      <c r="D28" s="87">
        <v>599.5</v>
      </c>
      <c r="E28" s="87">
        <v>572.25</v>
      </c>
    </row>
    <row r="29" spans="1:9">
      <c r="A29" s="389" t="s">
        <v>1728</v>
      </c>
      <c r="B29" s="390" t="s">
        <v>1729</v>
      </c>
      <c r="C29" s="239">
        <v>1010</v>
      </c>
      <c r="D29" s="239">
        <v>564.30000000000007</v>
      </c>
      <c r="E29" s="239">
        <v>538.65</v>
      </c>
    </row>
    <row r="30" spans="1:9" s="102" customFormat="1">
      <c r="A30" s="154" t="s">
        <v>1730</v>
      </c>
      <c r="B30" s="155" t="s">
        <v>1731</v>
      </c>
      <c r="C30" s="87">
        <v>1105</v>
      </c>
      <c r="D30" s="87">
        <v>643.5</v>
      </c>
      <c r="E30" s="87">
        <v>614.25</v>
      </c>
    </row>
    <row r="31" spans="1:9">
      <c r="A31" s="391" t="s">
        <v>1732</v>
      </c>
      <c r="B31" s="392" t="s">
        <v>1733</v>
      </c>
      <c r="C31" s="393">
        <v>1230</v>
      </c>
      <c r="D31" s="239">
        <v>687.5</v>
      </c>
      <c r="E31" s="239">
        <v>656.25</v>
      </c>
    </row>
    <row r="32" spans="1:9" ht="11.25" customHeight="1">
      <c r="A32" s="158" t="s">
        <v>1734</v>
      </c>
      <c r="B32" s="159" t="s">
        <v>1735</v>
      </c>
      <c r="C32" s="90">
        <v>1325</v>
      </c>
      <c r="D32" s="87">
        <v>771.65000000000009</v>
      </c>
      <c r="E32" s="87">
        <v>736.57500000000005</v>
      </c>
    </row>
    <row r="33" spans="1:5" s="97" customFormat="1">
      <c r="A33" s="387" t="s">
        <v>1736</v>
      </c>
      <c r="B33" s="386" t="s">
        <v>1737</v>
      </c>
      <c r="C33" s="388">
        <v>1555</v>
      </c>
      <c r="D33" s="388">
        <v>905.30000000000007</v>
      </c>
      <c r="E33" s="388">
        <v>864.15000000000009</v>
      </c>
    </row>
    <row r="34" spans="1:5" s="97" customFormat="1">
      <c r="A34" s="357" t="s">
        <v>1738</v>
      </c>
      <c r="B34" s="356" t="s">
        <v>1739</v>
      </c>
      <c r="C34" s="358">
        <v>1650</v>
      </c>
      <c r="D34" s="358">
        <v>960.85</v>
      </c>
      <c r="E34" s="358">
        <v>917.17500000000007</v>
      </c>
    </row>
    <row r="35" spans="1:5" s="97" customFormat="1">
      <c r="A35" s="387" t="s">
        <v>1740</v>
      </c>
      <c r="B35" s="386" t="s">
        <v>1741</v>
      </c>
      <c r="C35" s="388">
        <v>1374</v>
      </c>
      <c r="D35" s="388">
        <v>767.80000000000007</v>
      </c>
      <c r="E35" s="388">
        <v>732.9</v>
      </c>
    </row>
    <row r="36" spans="1:5" s="97" customFormat="1">
      <c r="A36" s="357" t="s">
        <v>1742</v>
      </c>
      <c r="B36" s="356" t="s">
        <v>1743</v>
      </c>
      <c r="C36" s="358">
        <v>1469</v>
      </c>
      <c r="D36" s="358">
        <v>855.25000000000011</v>
      </c>
      <c r="E36" s="358">
        <v>816.375</v>
      </c>
    </row>
    <row r="37" spans="1:5" s="97" customFormat="1">
      <c r="A37" s="193" t="s">
        <v>307</v>
      </c>
      <c r="B37" s="359" t="s">
        <v>767</v>
      </c>
      <c r="C37" s="360">
        <v>1699</v>
      </c>
      <c r="D37" s="85">
        <v>990.00000000000011</v>
      </c>
      <c r="E37" s="85">
        <v>945</v>
      </c>
    </row>
    <row r="38" spans="1:5" ht="12.75" customHeight="1">
      <c r="B38" s="22"/>
      <c r="C38" s="19"/>
      <c r="D38" s="23"/>
      <c r="E38" s="85"/>
    </row>
    <row r="39" spans="1:5" ht="12.75">
      <c r="A39" s="404" t="s">
        <v>768</v>
      </c>
      <c r="B39" s="404"/>
      <c r="C39" s="404"/>
      <c r="D39" s="404"/>
      <c r="E39" s="85"/>
    </row>
    <row r="40" spans="1:5" ht="12.75" customHeight="1">
      <c r="B40" s="19"/>
      <c r="C40" s="23"/>
      <c r="D40" s="24"/>
      <c r="E40" s="97"/>
    </row>
    <row r="41" spans="1:5">
      <c r="A41" s="97"/>
      <c r="B41" s="97"/>
      <c r="C41" s="97"/>
      <c r="D41" s="97"/>
      <c r="E41" s="97"/>
    </row>
    <row r="42" spans="1:5">
      <c r="B42" s="19"/>
      <c r="C42" s="23"/>
      <c r="D42" s="97"/>
      <c r="E42" s="97"/>
    </row>
    <row r="43" spans="1:5" ht="12.75">
      <c r="A43" s="96" t="s">
        <v>6</v>
      </c>
      <c r="B43" s="96"/>
      <c r="C43" s="96"/>
      <c r="D43" s="96"/>
      <c r="E43" s="96"/>
    </row>
    <row r="44" spans="1:5" ht="33.75">
      <c r="A44" s="153" t="s">
        <v>344</v>
      </c>
      <c r="B44" s="153" t="s">
        <v>758</v>
      </c>
      <c r="C44" s="100" t="s">
        <v>759</v>
      </c>
      <c r="D44" s="100" t="s">
        <v>771</v>
      </c>
      <c r="E44" s="101" t="s">
        <v>772</v>
      </c>
    </row>
    <row r="45" spans="1:5">
      <c r="A45" s="154" t="s">
        <v>308</v>
      </c>
      <c r="B45" s="155" t="s">
        <v>769</v>
      </c>
      <c r="C45" s="87">
        <v>15</v>
      </c>
      <c r="D45" s="87">
        <v>9.4499999999999993</v>
      </c>
      <c r="E45" s="87">
        <v>9.4499999999999993</v>
      </c>
    </row>
    <row r="46" spans="1:5">
      <c r="A46" s="156" t="s">
        <v>309</v>
      </c>
      <c r="B46" s="157" t="s">
        <v>770</v>
      </c>
      <c r="C46" s="88">
        <v>15</v>
      </c>
      <c r="D46" s="84">
        <v>9</v>
      </c>
      <c r="E46" s="84">
        <v>9</v>
      </c>
    </row>
    <row r="47" spans="1:5">
      <c r="B47" s="97"/>
      <c r="C47" s="97"/>
      <c r="D47" s="97"/>
      <c r="E47" s="97"/>
    </row>
    <row r="48" spans="1:5" ht="12.75">
      <c r="A48" s="403" t="s">
        <v>773</v>
      </c>
      <c r="B48" s="403"/>
      <c r="C48" s="403"/>
      <c r="D48" s="403"/>
      <c r="E48" s="97"/>
    </row>
    <row r="49" spans="1:5">
      <c r="B49" s="97"/>
      <c r="C49" s="97"/>
      <c r="D49" s="97"/>
      <c r="E49" s="97"/>
    </row>
    <row r="50" spans="1:5" ht="12.75">
      <c r="A50" s="403" t="s">
        <v>774</v>
      </c>
      <c r="B50" s="403"/>
      <c r="C50" s="403"/>
      <c r="D50" s="403"/>
      <c r="E50" s="97"/>
    </row>
    <row r="51" spans="1:5">
      <c r="B51" s="97"/>
      <c r="C51" s="97"/>
      <c r="D51" s="97"/>
      <c r="E51" s="97"/>
    </row>
    <row r="52" spans="1:5" ht="12.75">
      <c r="A52" s="403" t="s">
        <v>775</v>
      </c>
      <c r="B52" s="403"/>
      <c r="C52" s="403"/>
      <c r="D52" s="403"/>
      <c r="E52" s="97"/>
    </row>
  </sheetData>
  <mergeCells count="4">
    <mergeCell ref="A48:D48"/>
    <mergeCell ref="A50:D50"/>
    <mergeCell ref="A52:D52"/>
    <mergeCell ref="A39:D39"/>
  </mergeCells>
  <hyperlinks>
    <hyperlink ref="A52:D52" location="'etiLABEL PROFESSIONAL'!A1" display="Software for Citizen Printers" xr:uid="{00000000-0004-0000-0500-000000000000}"/>
    <hyperlink ref="A50:D50" location="'Citizen Extended Warranty'!A1" display="Citizen Extended Warranty" xr:uid="{00000000-0004-0000-0500-000001000000}"/>
    <hyperlink ref="A48:D48" location="'Citizen Accessories'!A1" display="Citizen Accessories" xr:uid="{00000000-0004-0000-0500-000002000000}"/>
  </hyperlinks>
  <pageMargins left="0.78740157480314965" right="0.39370078740157483" top="0.98425196850393704" bottom="0.98425196850393704" header="0.51181102362204722" footer="0.51181102362204722"/>
  <pageSetup paperSize="9" scale="71" orientation="portrait" r:id="rId1"/>
  <headerFooter differentFirst="1" alignWithMargins="0">
    <oddHeader>&amp;C&amp;"Arial,Pogrubiony"&amp;16&amp;A&amp;R&amp;G</oddHeader>
    <oddFooter>&amp;F</oddFooter>
    <firstHeader>&amp;R&amp;"Impact,Normalny"&amp;24&amp;K03+037&amp;G</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J60"/>
  <sheetViews>
    <sheetView showWhiteSpace="0" zoomScaleNormal="100" workbookViewId="0">
      <selection activeCell="D21" sqref="D21"/>
    </sheetView>
  </sheetViews>
  <sheetFormatPr defaultColWidth="20.42578125" defaultRowHeight="11.25"/>
  <cols>
    <col min="1" max="1" width="21.5703125" style="19" customWidth="1"/>
    <col min="2" max="2" width="51.42578125" style="19" bestFit="1" customWidth="1"/>
    <col min="3" max="4" width="12.7109375" style="85" customWidth="1"/>
    <col min="5" max="5" width="12.5703125" style="85" customWidth="1"/>
    <col min="6" max="256" width="20.42578125" style="19"/>
    <col min="257" max="257" width="21.5703125" style="19" customWidth="1"/>
    <col min="258" max="258" width="36.140625" style="19" customWidth="1"/>
    <col min="259" max="259" width="12.7109375" style="19" customWidth="1"/>
    <col min="260" max="260" width="12.5703125" style="19" customWidth="1"/>
    <col min="261" max="512" width="20.42578125" style="19"/>
    <col min="513" max="513" width="21.5703125" style="19" customWidth="1"/>
    <col min="514" max="514" width="36.140625" style="19" customWidth="1"/>
    <col min="515" max="515" width="12.7109375" style="19" customWidth="1"/>
    <col min="516" max="516" width="12.5703125" style="19" customWidth="1"/>
    <col min="517" max="768" width="20.42578125" style="19"/>
    <col min="769" max="769" width="21.5703125" style="19" customWidth="1"/>
    <col min="770" max="770" width="36.140625" style="19" customWidth="1"/>
    <col min="771" max="771" width="12.7109375" style="19" customWidth="1"/>
    <col min="772" max="772" width="12.5703125" style="19" customWidth="1"/>
    <col min="773" max="1024" width="20.42578125" style="19"/>
    <col min="1025" max="1025" width="21.5703125" style="19" customWidth="1"/>
    <col min="1026" max="1026" width="36.140625" style="19" customWidth="1"/>
    <col min="1027" max="1027" width="12.7109375" style="19" customWidth="1"/>
    <col min="1028" max="1028" width="12.5703125" style="19" customWidth="1"/>
    <col min="1029" max="1280" width="20.42578125" style="19"/>
    <col min="1281" max="1281" width="21.5703125" style="19" customWidth="1"/>
    <col min="1282" max="1282" width="36.140625" style="19" customWidth="1"/>
    <col min="1283" max="1283" width="12.7109375" style="19" customWidth="1"/>
    <col min="1284" max="1284" width="12.5703125" style="19" customWidth="1"/>
    <col min="1285" max="1536" width="20.42578125" style="19"/>
    <col min="1537" max="1537" width="21.5703125" style="19" customWidth="1"/>
    <col min="1538" max="1538" width="36.140625" style="19" customWidth="1"/>
    <col min="1539" max="1539" width="12.7109375" style="19" customWidth="1"/>
    <col min="1540" max="1540" width="12.5703125" style="19" customWidth="1"/>
    <col min="1541" max="1792" width="20.42578125" style="19"/>
    <col min="1793" max="1793" width="21.5703125" style="19" customWidth="1"/>
    <col min="1794" max="1794" width="36.140625" style="19" customWidth="1"/>
    <col min="1795" max="1795" width="12.7109375" style="19" customWidth="1"/>
    <col min="1796" max="1796" width="12.5703125" style="19" customWidth="1"/>
    <col min="1797" max="2048" width="20.42578125" style="19"/>
    <col min="2049" max="2049" width="21.5703125" style="19" customWidth="1"/>
    <col min="2050" max="2050" width="36.140625" style="19" customWidth="1"/>
    <col min="2051" max="2051" width="12.7109375" style="19" customWidth="1"/>
    <col min="2052" max="2052" width="12.5703125" style="19" customWidth="1"/>
    <col min="2053" max="2304" width="20.42578125" style="19"/>
    <col min="2305" max="2305" width="21.5703125" style="19" customWidth="1"/>
    <col min="2306" max="2306" width="36.140625" style="19" customWidth="1"/>
    <col min="2307" max="2307" width="12.7109375" style="19" customWidth="1"/>
    <col min="2308" max="2308" width="12.5703125" style="19" customWidth="1"/>
    <col min="2309" max="2560" width="20.42578125" style="19"/>
    <col min="2561" max="2561" width="21.5703125" style="19" customWidth="1"/>
    <col min="2562" max="2562" width="36.140625" style="19" customWidth="1"/>
    <col min="2563" max="2563" width="12.7109375" style="19" customWidth="1"/>
    <col min="2564" max="2564" width="12.5703125" style="19" customWidth="1"/>
    <col min="2565" max="2816" width="20.42578125" style="19"/>
    <col min="2817" max="2817" width="21.5703125" style="19" customWidth="1"/>
    <col min="2818" max="2818" width="36.140625" style="19" customWidth="1"/>
    <col min="2819" max="2819" width="12.7109375" style="19" customWidth="1"/>
    <col min="2820" max="2820" width="12.5703125" style="19" customWidth="1"/>
    <col min="2821" max="3072" width="20.42578125" style="19"/>
    <col min="3073" max="3073" width="21.5703125" style="19" customWidth="1"/>
    <col min="3074" max="3074" width="36.140625" style="19" customWidth="1"/>
    <col min="3075" max="3075" width="12.7109375" style="19" customWidth="1"/>
    <col min="3076" max="3076" width="12.5703125" style="19" customWidth="1"/>
    <col min="3077" max="3328" width="20.42578125" style="19"/>
    <col min="3329" max="3329" width="21.5703125" style="19" customWidth="1"/>
    <col min="3330" max="3330" width="36.140625" style="19" customWidth="1"/>
    <col min="3331" max="3331" width="12.7109375" style="19" customWidth="1"/>
    <col min="3332" max="3332" width="12.5703125" style="19" customWidth="1"/>
    <col min="3333" max="3584" width="20.42578125" style="19"/>
    <col min="3585" max="3585" width="21.5703125" style="19" customWidth="1"/>
    <col min="3586" max="3586" width="36.140625" style="19" customWidth="1"/>
    <col min="3587" max="3587" width="12.7109375" style="19" customWidth="1"/>
    <col min="3588" max="3588" width="12.5703125" style="19" customWidth="1"/>
    <col min="3589" max="3840" width="20.42578125" style="19"/>
    <col min="3841" max="3841" width="21.5703125" style="19" customWidth="1"/>
    <col min="3842" max="3842" width="36.140625" style="19" customWidth="1"/>
    <col min="3843" max="3843" width="12.7109375" style="19" customWidth="1"/>
    <col min="3844" max="3844" width="12.5703125" style="19" customWidth="1"/>
    <col min="3845" max="4096" width="20.42578125" style="19"/>
    <col min="4097" max="4097" width="21.5703125" style="19" customWidth="1"/>
    <col min="4098" max="4098" width="36.140625" style="19" customWidth="1"/>
    <col min="4099" max="4099" width="12.7109375" style="19" customWidth="1"/>
    <col min="4100" max="4100" width="12.5703125" style="19" customWidth="1"/>
    <col min="4101" max="4352" width="20.42578125" style="19"/>
    <col min="4353" max="4353" width="21.5703125" style="19" customWidth="1"/>
    <col min="4354" max="4354" width="36.140625" style="19" customWidth="1"/>
    <col min="4355" max="4355" width="12.7109375" style="19" customWidth="1"/>
    <col min="4356" max="4356" width="12.5703125" style="19" customWidth="1"/>
    <col min="4357" max="4608" width="20.42578125" style="19"/>
    <col min="4609" max="4609" width="21.5703125" style="19" customWidth="1"/>
    <col min="4610" max="4610" width="36.140625" style="19" customWidth="1"/>
    <col min="4611" max="4611" width="12.7109375" style="19" customWidth="1"/>
    <col min="4612" max="4612" width="12.5703125" style="19" customWidth="1"/>
    <col min="4613" max="4864" width="20.42578125" style="19"/>
    <col min="4865" max="4865" width="21.5703125" style="19" customWidth="1"/>
    <col min="4866" max="4866" width="36.140625" style="19" customWidth="1"/>
    <col min="4867" max="4867" width="12.7109375" style="19" customWidth="1"/>
    <col min="4868" max="4868" width="12.5703125" style="19" customWidth="1"/>
    <col min="4869" max="5120" width="20.42578125" style="19"/>
    <col min="5121" max="5121" width="21.5703125" style="19" customWidth="1"/>
    <col min="5122" max="5122" width="36.140625" style="19" customWidth="1"/>
    <col min="5123" max="5123" width="12.7109375" style="19" customWidth="1"/>
    <col min="5124" max="5124" width="12.5703125" style="19" customWidth="1"/>
    <col min="5125" max="5376" width="20.42578125" style="19"/>
    <col min="5377" max="5377" width="21.5703125" style="19" customWidth="1"/>
    <col min="5378" max="5378" width="36.140625" style="19" customWidth="1"/>
    <col min="5379" max="5379" width="12.7109375" style="19" customWidth="1"/>
    <col min="5380" max="5380" width="12.5703125" style="19" customWidth="1"/>
    <col min="5381" max="5632" width="20.42578125" style="19"/>
    <col min="5633" max="5633" width="21.5703125" style="19" customWidth="1"/>
    <col min="5634" max="5634" width="36.140625" style="19" customWidth="1"/>
    <col min="5635" max="5635" width="12.7109375" style="19" customWidth="1"/>
    <col min="5636" max="5636" width="12.5703125" style="19" customWidth="1"/>
    <col min="5637" max="5888" width="20.42578125" style="19"/>
    <col min="5889" max="5889" width="21.5703125" style="19" customWidth="1"/>
    <col min="5890" max="5890" width="36.140625" style="19" customWidth="1"/>
    <col min="5891" max="5891" width="12.7109375" style="19" customWidth="1"/>
    <col min="5892" max="5892" width="12.5703125" style="19" customWidth="1"/>
    <col min="5893" max="6144" width="20.42578125" style="19"/>
    <col min="6145" max="6145" width="21.5703125" style="19" customWidth="1"/>
    <col min="6146" max="6146" width="36.140625" style="19" customWidth="1"/>
    <col min="6147" max="6147" width="12.7109375" style="19" customWidth="1"/>
    <col min="6148" max="6148" width="12.5703125" style="19" customWidth="1"/>
    <col min="6149" max="6400" width="20.42578125" style="19"/>
    <col min="6401" max="6401" width="21.5703125" style="19" customWidth="1"/>
    <col min="6402" max="6402" width="36.140625" style="19" customWidth="1"/>
    <col min="6403" max="6403" width="12.7109375" style="19" customWidth="1"/>
    <col min="6404" max="6404" width="12.5703125" style="19" customWidth="1"/>
    <col min="6405" max="6656" width="20.42578125" style="19"/>
    <col min="6657" max="6657" width="21.5703125" style="19" customWidth="1"/>
    <col min="6658" max="6658" width="36.140625" style="19" customWidth="1"/>
    <col min="6659" max="6659" width="12.7109375" style="19" customWidth="1"/>
    <col min="6660" max="6660" width="12.5703125" style="19" customWidth="1"/>
    <col min="6661" max="6912" width="20.42578125" style="19"/>
    <col min="6913" max="6913" width="21.5703125" style="19" customWidth="1"/>
    <col min="6914" max="6914" width="36.140625" style="19" customWidth="1"/>
    <col min="6915" max="6915" width="12.7109375" style="19" customWidth="1"/>
    <col min="6916" max="6916" width="12.5703125" style="19" customWidth="1"/>
    <col min="6917" max="7168" width="20.42578125" style="19"/>
    <col min="7169" max="7169" width="21.5703125" style="19" customWidth="1"/>
    <col min="7170" max="7170" width="36.140625" style="19" customWidth="1"/>
    <col min="7171" max="7171" width="12.7109375" style="19" customWidth="1"/>
    <col min="7172" max="7172" width="12.5703125" style="19" customWidth="1"/>
    <col min="7173" max="7424" width="20.42578125" style="19"/>
    <col min="7425" max="7425" width="21.5703125" style="19" customWidth="1"/>
    <col min="7426" max="7426" width="36.140625" style="19" customWidth="1"/>
    <col min="7427" max="7427" width="12.7109375" style="19" customWidth="1"/>
    <col min="7428" max="7428" width="12.5703125" style="19" customWidth="1"/>
    <col min="7429" max="7680" width="20.42578125" style="19"/>
    <col min="7681" max="7681" width="21.5703125" style="19" customWidth="1"/>
    <col min="7682" max="7682" width="36.140625" style="19" customWidth="1"/>
    <col min="7683" max="7683" width="12.7109375" style="19" customWidth="1"/>
    <col min="7684" max="7684" width="12.5703125" style="19" customWidth="1"/>
    <col min="7685" max="7936" width="20.42578125" style="19"/>
    <col min="7937" max="7937" width="21.5703125" style="19" customWidth="1"/>
    <col min="7938" max="7938" width="36.140625" style="19" customWidth="1"/>
    <col min="7939" max="7939" width="12.7109375" style="19" customWidth="1"/>
    <col min="7940" max="7940" width="12.5703125" style="19" customWidth="1"/>
    <col min="7941" max="8192" width="20.42578125" style="19"/>
    <col min="8193" max="8193" width="21.5703125" style="19" customWidth="1"/>
    <col min="8194" max="8194" width="36.140625" style="19" customWidth="1"/>
    <col min="8195" max="8195" width="12.7109375" style="19" customWidth="1"/>
    <col min="8196" max="8196" width="12.5703125" style="19" customWidth="1"/>
    <col min="8197" max="8448" width="20.42578125" style="19"/>
    <col min="8449" max="8449" width="21.5703125" style="19" customWidth="1"/>
    <col min="8450" max="8450" width="36.140625" style="19" customWidth="1"/>
    <col min="8451" max="8451" width="12.7109375" style="19" customWidth="1"/>
    <col min="8452" max="8452" width="12.5703125" style="19" customWidth="1"/>
    <col min="8453" max="8704" width="20.42578125" style="19"/>
    <col min="8705" max="8705" width="21.5703125" style="19" customWidth="1"/>
    <col min="8706" max="8706" width="36.140625" style="19" customWidth="1"/>
    <col min="8707" max="8707" width="12.7109375" style="19" customWidth="1"/>
    <col min="8708" max="8708" width="12.5703125" style="19" customWidth="1"/>
    <col min="8709" max="8960" width="20.42578125" style="19"/>
    <col min="8961" max="8961" width="21.5703125" style="19" customWidth="1"/>
    <col min="8962" max="8962" width="36.140625" style="19" customWidth="1"/>
    <col min="8963" max="8963" width="12.7109375" style="19" customWidth="1"/>
    <col min="8964" max="8964" width="12.5703125" style="19" customWidth="1"/>
    <col min="8965" max="9216" width="20.42578125" style="19"/>
    <col min="9217" max="9217" width="21.5703125" style="19" customWidth="1"/>
    <col min="9218" max="9218" width="36.140625" style="19" customWidth="1"/>
    <col min="9219" max="9219" width="12.7109375" style="19" customWidth="1"/>
    <col min="9220" max="9220" width="12.5703125" style="19" customWidth="1"/>
    <col min="9221" max="9472" width="20.42578125" style="19"/>
    <col min="9473" max="9473" width="21.5703125" style="19" customWidth="1"/>
    <col min="9474" max="9474" width="36.140625" style="19" customWidth="1"/>
    <col min="9475" max="9475" width="12.7109375" style="19" customWidth="1"/>
    <col min="9476" max="9476" width="12.5703125" style="19" customWidth="1"/>
    <col min="9477" max="9728" width="20.42578125" style="19"/>
    <col min="9729" max="9729" width="21.5703125" style="19" customWidth="1"/>
    <col min="9730" max="9730" width="36.140625" style="19" customWidth="1"/>
    <col min="9731" max="9731" width="12.7109375" style="19" customWidth="1"/>
    <col min="9732" max="9732" width="12.5703125" style="19" customWidth="1"/>
    <col min="9733" max="9984" width="20.42578125" style="19"/>
    <col min="9985" max="9985" width="21.5703125" style="19" customWidth="1"/>
    <col min="9986" max="9986" width="36.140625" style="19" customWidth="1"/>
    <col min="9987" max="9987" width="12.7109375" style="19" customWidth="1"/>
    <col min="9988" max="9988" width="12.5703125" style="19" customWidth="1"/>
    <col min="9989" max="10240" width="20.42578125" style="19"/>
    <col min="10241" max="10241" width="21.5703125" style="19" customWidth="1"/>
    <col min="10242" max="10242" width="36.140625" style="19" customWidth="1"/>
    <col min="10243" max="10243" width="12.7109375" style="19" customWidth="1"/>
    <col min="10244" max="10244" width="12.5703125" style="19" customWidth="1"/>
    <col min="10245" max="10496" width="20.42578125" style="19"/>
    <col min="10497" max="10497" width="21.5703125" style="19" customWidth="1"/>
    <col min="10498" max="10498" width="36.140625" style="19" customWidth="1"/>
    <col min="10499" max="10499" width="12.7109375" style="19" customWidth="1"/>
    <col min="10500" max="10500" width="12.5703125" style="19" customWidth="1"/>
    <col min="10501" max="10752" width="20.42578125" style="19"/>
    <col min="10753" max="10753" width="21.5703125" style="19" customWidth="1"/>
    <col min="10754" max="10754" width="36.140625" style="19" customWidth="1"/>
    <col min="10755" max="10755" width="12.7109375" style="19" customWidth="1"/>
    <col min="10756" max="10756" width="12.5703125" style="19" customWidth="1"/>
    <col min="10757" max="11008" width="20.42578125" style="19"/>
    <col min="11009" max="11009" width="21.5703125" style="19" customWidth="1"/>
    <col min="11010" max="11010" width="36.140625" style="19" customWidth="1"/>
    <col min="11011" max="11011" width="12.7109375" style="19" customWidth="1"/>
    <col min="11012" max="11012" width="12.5703125" style="19" customWidth="1"/>
    <col min="11013" max="11264" width="20.42578125" style="19"/>
    <col min="11265" max="11265" width="21.5703125" style="19" customWidth="1"/>
    <col min="11266" max="11266" width="36.140625" style="19" customWidth="1"/>
    <col min="11267" max="11267" width="12.7109375" style="19" customWidth="1"/>
    <col min="11268" max="11268" width="12.5703125" style="19" customWidth="1"/>
    <col min="11269" max="11520" width="20.42578125" style="19"/>
    <col min="11521" max="11521" width="21.5703125" style="19" customWidth="1"/>
    <col min="11522" max="11522" width="36.140625" style="19" customWidth="1"/>
    <col min="11523" max="11523" width="12.7109375" style="19" customWidth="1"/>
    <col min="11524" max="11524" width="12.5703125" style="19" customWidth="1"/>
    <col min="11525" max="11776" width="20.42578125" style="19"/>
    <col min="11777" max="11777" width="21.5703125" style="19" customWidth="1"/>
    <col min="11778" max="11778" width="36.140625" style="19" customWidth="1"/>
    <col min="11779" max="11779" width="12.7109375" style="19" customWidth="1"/>
    <col min="11780" max="11780" width="12.5703125" style="19" customWidth="1"/>
    <col min="11781" max="12032" width="20.42578125" style="19"/>
    <col min="12033" max="12033" width="21.5703125" style="19" customWidth="1"/>
    <col min="12034" max="12034" width="36.140625" style="19" customWidth="1"/>
    <col min="12035" max="12035" width="12.7109375" style="19" customWidth="1"/>
    <col min="12036" max="12036" width="12.5703125" style="19" customWidth="1"/>
    <col min="12037" max="12288" width="20.42578125" style="19"/>
    <col min="12289" max="12289" width="21.5703125" style="19" customWidth="1"/>
    <col min="12290" max="12290" width="36.140625" style="19" customWidth="1"/>
    <col min="12291" max="12291" width="12.7109375" style="19" customWidth="1"/>
    <col min="12292" max="12292" width="12.5703125" style="19" customWidth="1"/>
    <col min="12293" max="12544" width="20.42578125" style="19"/>
    <col min="12545" max="12545" width="21.5703125" style="19" customWidth="1"/>
    <col min="12546" max="12546" width="36.140625" style="19" customWidth="1"/>
    <col min="12547" max="12547" width="12.7109375" style="19" customWidth="1"/>
    <col min="12548" max="12548" width="12.5703125" style="19" customWidth="1"/>
    <col min="12549" max="12800" width="20.42578125" style="19"/>
    <col min="12801" max="12801" width="21.5703125" style="19" customWidth="1"/>
    <col min="12802" max="12802" width="36.140625" style="19" customWidth="1"/>
    <col min="12803" max="12803" width="12.7109375" style="19" customWidth="1"/>
    <col min="12804" max="12804" width="12.5703125" style="19" customWidth="1"/>
    <col min="12805" max="13056" width="20.42578125" style="19"/>
    <col min="13057" max="13057" width="21.5703125" style="19" customWidth="1"/>
    <col min="13058" max="13058" width="36.140625" style="19" customWidth="1"/>
    <col min="13059" max="13059" width="12.7109375" style="19" customWidth="1"/>
    <col min="13060" max="13060" width="12.5703125" style="19" customWidth="1"/>
    <col min="13061" max="13312" width="20.42578125" style="19"/>
    <col min="13313" max="13313" width="21.5703125" style="19" customWidth="1"/>
    <col min="13314" max="13314" width="36.140625" style="19" customWidth="1"/>
    <col min="13315" max="13315" width="12.7109375" style="19" customWidth="1"/>
    <col min="13316" max="13316" width="12.5703125" style="19" customWidth="1"/>
    <col min="13317" max="13568" width="20.42578125" style="19"/>
    <col min="13569" max="13569" width="21.5703125" style="19" customWidth="1"/>
    <col min="13570" max="13570" width="36.140625" style="19" customWidth="1"/>
    <col min="13571" max="13571" width="12.7109375" style="19" customWidth="1"/>
    <col min="13572" max="13572" width="12.5703125" style="19" customWidth="1"/>
    <col min="13573" max="13824" width="20.42578125" style="19"/>
    <col min="13825" max="13825" width="21.5703125" style="19" customWidth="1"/>
    <col min="13826" max="13826" width="36.140625" style="19" customWidth="1"/>
    <col min="13827" max="13827" width="12.7109375" style="19" customWidth="1"/>
    <col min="13828" max="13828" width="12.5703125" style="19" customWidth="1"/>
    <col min="13829" max="14080" width="20.42578125" style="19"/>
    <col min="14081" max="14081" width="21.5703125" style="19" customWidth="1"/>
    <col min="14082" max="14082" width="36.140625" style="19" customWidth="1"/>
    <col min="14083" max="14083" width="12.7109375" style="19" customWidth="1"/>
    <col min="14084" max="14084" width="12.5703125" style="19" customWidth="1"/>
    <col min="14085" max="14336" width="20.42578125" style="19"/>
    <col min="14337" max="14337" width="21.5703125" style="19" customWidth="1"/>
    <col min="14338" max="14338" width="36.140625" style="19" customWidth="1"/>
    <col min="14339" max="14339" width="12.7109375" style="19" customWidth="1"/>
    <col min="14340" max="14340" width="12.5703125" style="19" customWidth="1"/>
    <col min="14341" max="14592" width="20.42578125" style="19"/>
    <col min="14593" max="14593" width="21.5703125" style="19" customWidth="1"/>
    <col min="14594" max="14594" width="36.140625" style="19" customWidth="1"/>
    <col min="14595" max="14595" width="12.7109375" style="19" customWidth="1"/>
    <col min="14596" max="14596" width="12.5703125" style="19" customWidth="1"/>
    <col min="14597" max="14848" width="20.42578125" style="19"/>
    <col min="14849" max="14849" width="21.5703125" style="19" customWidth="1"/>
    <col min="14850" max="14850" width="36.140625" style="19" customWidth="1"/>
    <col min="14851" max="14851" width="12.7109375" style="19" customWidth="1"/>
    <col min="14852" max="14852" width="12.5703125" style="19" customWidth="1"/>
    <col min="14853" max="15104" width="20.42578125" style="19"/>
    <col min="15105" max="15105" width="21.5703125" style="19" customWidth="1"/>
    <col min="15106" max="15106" width="36.140625" style="19" customWidth="1"/>
    <col min="15107" max="15107" width="12.7109375" style="19" customWidth="1"/>
    <col min="15108" max="15108" width="12.5703125" style="19" customWidth="1"/>
    <col min="15109" max="15360" width="20.42578125" style="19"/>
    <col min="15361" max="15361" width="21.5703125" style="19" customWidth="1"/>
    <col min="15362" max="15362" width="36.140625" style="19" customWidth="1"/>
    <col min="15363" max="15363" width="12.7109375" style="19" customWidth="1"/>
    <col min="15364" max="15364" width="12.5703125" style="19" customWidth="1"/>
    <col min="15365" max="15616" width="20.42578125" style="19"/>
    <col min="15617" max="15617" width="21.5703125" style="19" customWidth="1"/>
    <col min="15618" max="15618" width="36.140625" style="19" customWidth="1"/>
    <col min="15619" max="15619" width="12.7109375" style="19" customWidth="1"/>
    <col min="15620" max="15620" width="12.5703125" style="19" customWidth="1"/>
    <col min="15621" max="15872" width="20.42578125" style="19"/>
    <col min="15873" max="15873" width="21.5703125" style="19" customWidth="1"/>
    <col min="15874" max="15874" width="36.140625" style="19" customWidth="1"/>
    <col min="15875" max="15875" width="12.7109375" style="19" customWidth="1"/>
    <col min="15876" max="15876" width="12.5703125" style="19" customWidth="1"/>
    <col min="15877" max="16128" width="20.42578125" style="19"/>
    <col min="16129" max="16129" width="21.5703125" style="19" customWidth="1"/>
    <col min="16130" max="16130" width="36.140625" style="19" customWidth="1"/>
    <col min="16131" max="16131" width="12.7109375" style="19" customWidth="1"/>
    <col min="16132" max="16132" width="12.5703125" style="19" customWidth="1"/>
    <col min="16133" max="16384" width="20.42578125" style="19"/>
  </cols>
  <sheetData>
    <row r="1" spans="1:7">
      <c r="A1" s="147"/>
      <c r="C1" s="99"/>
      <c r="D1" s="99"/>
    </row>
    <row r="2" spans="1:7" ht="12.75">
      <c r="A2" s="406" t="s">
        <v>776</v>
      </c>
      <c r="B2" s="406"/>
      <c r="C2" s="406"/>
      <c r="D2" s="406"/>
      <c r="E2" s="160"/>
    </row>
    <row r="3" spans="1:7" ht="22.5">
      <c r="A3" s="170" t="s">
        <v>344</v>
      </c>
      <c r="B3" s="170" t="s">
        <v>758</v>
      </c>
      <c r="C3" s="148" t="s">
        <v>759</v>
      </c>
      <c r="D3" s="148" t="s">
        <v>771</v>
      </c>
      <c r="E3" s="149" t="s">
        <v>772</v>
      </c>
    </row>
    <row r="4" spans="1:7">
      <c r="A4" s="171" t="s">
        <v>7</v>
      </c>
      <c r="B4" s="172" t="s">
        <v>34</v>
      </c>
      <c r="C4" s="150">
        <v>186</v>
      </c>
      <c r="D4" s="161">
        <v>111.41799999999998</v>
      </c>
      <c r="E4" s="162">
        <v>108.46000000000001</v>
      </c>
      <c r="G4" s="85"/>
    </row>
    <row r="5" spans="1:7">
      <c r="A5" s="173" t="s">
        <v>8</v>
      </c>
      <c r="B5" s="174" t="s">
        <v>35</v>
      </c>
      <c r="C5" s="151">
        <v>299</v>
      </c>
      <c r="D5" s="151">
        <v>179.10499999999999</v>
      </c>
      <c r="E5" s="163">
        <v>174.35000000000002</v>
      </c>
      <c r="G5" s="85"/>
    </row>
    <row r="6" spans="1:7">
      <c r="A6" s="171" t="s">
        <v>661</v>
      </c>
      <c r="B6" s="172" t="s">
        <v>662</v>
      </c>
      <c r="C6" s="150">
        <v>206</v>
      </c>
      <c r="D6" s="161">
        <v>123.28299999999999</v>
      </c>
      <c r="E6" s="162">
        <v>120.01</v>
      </c>
      <c r="G6" s="85"/>
    </row>
    <row r="7" spans="1:7">
      <c r="A7" s="173" t="s">
        <v>9</v>
      </c>
      <c r="B7" s="174" t="s">
        <v>36</v>
      </c>
      <c r="C7" s="151">
        <v>168</v>
      </c>
      <c r="D7" s="151">
        <v>100.57</v>
      </c>
      <c r="E7" s="163">
        <v>97.9</v>
      </c>
      <c r="G7" s="85"/>
    </row>
    <row r="8" spans="1:7">
      <c r="A8" s="171" t="s">
        <v>10</v>
      </c>
      <c r="B8" s="172" t="s">
        <v>777</v>
      </c>
      <c r="C8" s="150">
        <v>198</v>
      </c>
      <c r="D8" s="161">
        <v>118.53699999999999</v>
      </c>
      <c r="E8" s="162">
        <v>115.39000000000001</v>
      </c>
      <c r="G8" s="85"/>
    </row>
    <row r="9" spans="1:7">
      <c r="A9" s="173" t="s">
        <v>11</v>
      </c>
      <c r="B9" s="174" t="s">
        <v>778</v>
      </c>
      <c r="C9" s="151">
        <v>549</v>
      </c>
      <c r="D9" s="151">
        <v>328.37799999999999</v>
      </c>
      <c r="E9" s="163">
        <v>319.66000000000003</v>
      </c>
      <c r="G9" s="85"/>
    </row>
    <row r="10" spans="1:7">
      <c r="A10" s="171" t="s">
        <v>12</v>
      </c>
      <c r="B10" s="172" t="s">
        <v>779</v>
      </c>
      <c r="C10" s="150">
        <v>220</v>
      </c>
      <c r="D10" s="161">
        <v>131.07999999999998</v>
      </c>
      <c r="E10" s="162">
        <v>127.60000000000001</v>
      </c>
      <c r="F10" s="85"/>
      <c r="G10" s="85"/>
    </row>
    <row r="11" spans="1:7">
      <c r="A11" s="173" t="s">
        <v>13</v>
      </c>
      <c r="B11" s="174" t="s">
        <v>780</v>
      </c>
      <c r="C11" s="151">
        <v>598</v>
      </c>
      <c r="D11" s="151">
        <v>358.21</v>
      </c>
      <c r="E11" s="163">
        <v>348.70000000000005</v>
      </c>
      <c r="F11" s="85"/>
      <c r="G11" s="85"/>
    </row>
    <row r="12" spans="1:7">
      <c r="A12" s="171" t="s">
        <v>14</v>
      </c>
      <c r="B12" s="172" t="s">
        <v>781</v>
      </c>
      <c r="C12" s="150">
        <v>38</v>
      </c>
      <c r="D12" s="161">
        <v>22.825999999999997</v>
      </c>
      <c r="E12" s="162">
        <v>22.220000000000002</v>
      </c>
      <c r="G12" s="85"/>
    </row>
    <row r="13" spans="1:7">
      <c r="A13" s="164"/>
      <c r="B13" s="107"/>
    </row>
    <row r="14" spans="1:7" ht="12.75">
      <c r="A14" s="406" t="s">
        <v>783</v>
      </c>
      <c r="B14" s="406"/>
      <c r="C14" s="406"/>
      <c r="D14" s="406"/>
      <c r="E14" s="160"/>
    </row>
    <row r="15" spans="1:7" ht="22.5">
      <c r="A15" s="170" t="s">
        <v>344</v>
      </c>
      <c r="B15" s="170" t="s">
        <v>758</v>
      </c>
      <c r="C15" s="148" t="s">
        <v>759</v>
      </c>
      <c r="D15" s="148" t="s">
        <v>771</v>
      </c>
      <c r="E15" s="149" t="s">
        <v>772</v>
      </c>
    </row>
    <row r="16" spans="1:7">
      <c r="A16" s="171" t="s">
        <v>15</v>
      </c>
      <c r="B16" s="155" t="s">
        <v>782</v>
      </c>
      <c r="C16" s="150">
        <v>68</v>
      </c>
      <c r="D16" s="161">
        <v>40.792999999999999</v>
      </c>
      <c r="E16" s="162">
        <v>39.710000000000008</v>
      </c>
    </row>
    <row r="17" spans="1:5">
      <c r="A17" s="173" t="s">
        <v>295</v>
      </c>
      <c r="B17" s="157" t="s">
        <v>1717</v>
      </c>
      <c r="C17" s="151">
        <v>249</v>
      </c>
      <c r="D17" s="151">
        <v>148.934</v>
      </c>
      <c r="E17" s="163">
        <v>144.98000000000002</v>
      </c>
    </row>
    <row r="18" spans="1:5">
      <c r="A18" s="171" t="s">
        <v>297</v>
      </c>
      <c r="B18" s="155" t="s">
        <v>784</v>
      </c>
      <c r="C18" s="150">
        <v>219</v>
      </c>
      <c r="D18" s="150">
        <v>131.07999999999998</v>
      </c>
      <c r="E18" s="162">
        <v>127.60000000000001</v>
      </c>
    </row>
    <row r="19" spans="1:5">
      <c r="A19" s="173" t="s">
        <v>296</v>
      </c>
      <c r="B19" s="157" t="s">
        <v>1718</v>
      </c>
      <c r="C19" s="151">
        <v>299</v>
      </c>
      <c r="D19" s="151">
        <v>178.87899999999999</v>
      </c>
      <c r="E19" s="163">
        <v>174.13000000000002</v>
      </c>
    </row>
    <row r="20" spans="1:5">
      <c r="A20" s="171" t="s">
        <v>1935</v>
      </c>
      <c r="B20" s="155" t="s">
        <v>1719</v>
      </c>
      <c r="C20" s="150">
        <v>175</v>
      </c>
      <c r="D20" s="150">
        <v>104.75099999999999</v>
      </c>
      <c r="E20" s="162">
        <v>101.97000000000001</v>
      </c>
    </row>
    <row r="21" spans="1:5" ht="12.75" customHeight="1">
      <c r="A21" s="173" t="s">
        <v>1936</v>
      </c>
      <c r="B21" s="157" t="s">
        <v>1720</v>
      </c>
      <c r="C21" s="151">
        <v>249</v>
      </c>
      <c r="D21" s="151">
        <v>146.33499999999998</v>
      </c>
      <c r="E21" s="163">
        <v>142.45000000000002</v>
      </c>
    </row>
    <row r="22" spans="1:5">
      <c r="A22" s="171" t="s">
        <v>1937</v>
      </c>
      <c r="B22" s="155" t="s">
        <v>1721</v>
      </c>
      <c r="C22" s="150">
        <v>299</v>
      </c>
      <c r="D22" s="150">
        <v>178.87899999999999</v>
      </c>
      <c r="E22" s="162">
        <v>174.13000000000002</v>
      </c>
    </row>
    <row r="23" spans="1:5">
      <c r="A23" s="175" t="s">
        <v>1938</v>
      </c>
      <c r="B23" s="176" t="s">
        <v>1939</v>
      </c>
      <c r="C23" s="165">
        <v>319</v>
      </c>
      <c r="D23" s="165">
        <v>189.84</v>
      </c>
      <c r="E23" s="166">
        <v>184.8</v>
      </c>
    </row>
    <row r="24" spans="1:5">
      <c r="A24" s="171" t="s">
        <v>1940</v>
      </c>
      <c r="B24" s="172" t="s">
        <v>1943</v>
      </c>
      <c r="C24" s="150">
        <v>50</v>
      </c>
      <c r="D24" s="150">
        <v>29.38</v>
      </c>
      <c r="E24" s="162">
        <v>28.6</v>
      </c>
    </row>
    <row r="25" spans="1:5">
      <c r="A25" s="175" t="s">
        <v>1941</v>
      </c>
      <c r="B25" s="176" t="s">
        <v>1944</v>
      </c>
      <c r="C25" s="165">
        <v>70</v>
      </c>
      <c r="D25" s="165">
        <v>41.13</v>
      </c>
      <c r="E25" s="166">
        <v>40.04</v>
      </c>
    </row>
    <row r="26" spans="1:5">
      <c r="A26" s="171" t="s">
        <v>1942</v>
      </c>
      <c r="B26" s="172" t="s">
        <v>1945</v>
      </c>
      <c r="C26" s="150">
        <v>15</v>
      </c>
      <c r="D26" s="150">
        <v>13</v>
      </c>
      <c r="E26" s="162">
        <v>12</v>
      </c>
    </row>
    <row r="27" spans="1:5">
      <c r="A27" s="175" t="s">
        <v>16</v>
      </c>
      <c r="B27" s="176" t="s">
        <v>785</v>
      </c>
      <c r="C27" s="165">
        <v>23</v>
      </c>
      <c r="D27" s="165">
        <v>13.842499999999999</v>
      </c>
      <c r="E27" s="166">
        <v>13.475000000000001</v>
      </c>
    </row>
    <row r="28" spans="1:5">
      <c r="A28" s="171" t="s">
        <v>17</v>
      </c>
      <c r="B28" s="172" t="s">
        <v>786</v>
      </c>
      <c r="C28" s="150">
        <v>14.6</v>
      </c>
      <c r="D28" s="150">
        <v>8.7574999999999985</v>
      </c>
      <c r="E28" s="162">
        <v>8.5250000000000004</v>
      </c>
    </row>
    <row r="29" spans="1:5">
      <c r="A29" s="164"/>
    </row>
    <row r="30" spans="1:5" ht="12.75">
      <c r="A30" s="406" t="s">
        <v>787</v>
      </c>
      <c r="B30" s="406"/>
      <c r="C30" s="406"/>
      <c r="D30" s="406"/>
      <c r="E30" s="160"/>
    </row>
    <row r="31" spans="1:5" s="146" customFormat="1" ht="22.5">
      <c r="A31" s="170" t="s">
        <v>344</v>
      </c>
      <c r="B31" s="170" t="s">
        <v>758</v>
      </c>
      <c r="C31" s="148" t="s">
        <v>759</v>
      </c>
      <c r="D31" s="148" t="s">
        <v>771</v>
      </c>
      <c r="E31" s="149" t="s">
        <v>772</v>
      </c>
    </row>
    <row r="32" spans="1:5">
      <c r="A32" s="171" t="s">
        <v>18</v>
      </c>
      <c r="B32" s="172" t="s">
        <v>788</v>
      </c>
      <c r="C32" s="87">
        <v>20</v>
      </c>
      <c r="D32" s="87">
        <v>11.9102</v>
      </c>
      <c r="E32" s="92">
        <v>11.594000000000001</v>
      </c>
    </row>
    <row r="33" spans="1:10">
      <c r="A33" s="164" t="s">
        <v>543</v>
      </c>
      <c r="B33" s="19" t="s">
        <v>789</v>
      </c>
      <c r="C33" s="84">
        <v>35</v>
      </c>
      <c r="D33" s="88">
        <v>20.842849999999999</v>
      </c>
      <c r="E33" s="93">
        <v>20.2895</v>
      </c>
    </row>
    <row r="34" spans="1:10">
      <c r="A34" s="177" t="s">
        <v>544</v>
      </c>
      <c r="B34" s="172" t="s">
        <v>790</v>
      </c>
      <c r="C34" s="87">
        <v>13</v>
      </c>
      <c r="D34" s="87">
        <v>7.7416299999999989</v>
      </c>
      <c r="E34" s="92">
        <v>7.5361000000000002</v>
      </c>
    </row>
    <row r="35" spans="1:10">
      <c r="A35" s="175" t="s">
        <v>19</v>
      </c>
      <c r="B35" s="176" t="s">
        <v>791</v>
      </c>
      <c r="C35" s="165">
        <v>10</v>
      </c>
      <c r="D35" s="151">
        <v>5.988999999999999</v>
      </c>
      <c r="E35" s="163">
        <v>5.83</v>
      </c>
      <c r="H35" s="141"/>
      <c r="I35" s="141"/>
      <c r="J35" s="141"/>
    </row>
    <row r="36" spans="1:10">
      <c r="A36" s="164"/>
      <c r="F36" s="85"/>
      <c r="G36" s="85"/>
      <c r="H36" s="85"/>
      <c r="I36" s="141"/>
      <c r="J36" s="141"/>
    </row>
    <row r="37" spans="1:10" ht="12.75">
      <c r="A37" s="406" t="s">
        <v>792</v>
      </c>
      <c r="B37" s="406"/>
      <c r="C37" s="406"/>
      <c r="D37" s="406"/>
      <c r="E37" s="160"/>
      <c r="F37" s="85"/>
      <c r="G37" s="85"/>
      <c r="H37" s="85"/>
      <c r="I37" s="141"/>
      <c r="J37" s="141"/>
    </row>
    <row r="38" spans="1:10" ht="22.5">
      <c r="A38" s="170" t="s">
        <v>344</v>
      </c>
      <c r="B38" s="170" t="s">
        <v>758</v>
      </c>
      <c r="C38" s="148" t="s">
        <v>759</v>
      </c>
      <c r="D38" s="148" t="s">
        <v>771</v>
      </c>
      <c r="E38" s="149" t="s">
        <v>772</v>
      </c>
      <c r="F38" s="85"/>
      <c r="G38" s="85"/>
      <c r="H38" s="85"/>
      <c r="I38" s="141"/>
      <c r="J38" s="141"/>
    </row>
    <row r="39" spans="1:10">
      <c r="A39" s="379" t="s">
        <v>553</v>
      </c>
      <c r="B39" s="380" t="s">
        <v>793</v>
      </c>
      <c r="C39" s="381">
        <v>208</v>
      </c>
      <c r="D39" s="381">
        <v>123.84799999999998</v>
      </c>
      <c r="E39" s="382">
        <v>120.56</v>
      </c>
      <c r="F39" s="85"/>
      <c r="G39" s="85"/>
      <c r="H39" s="85"/>
      <c r="I39" s="141"/>
      <c r="J39" s="141"/>
    </row>
    <row r="40" spans="1:10">
      <c r="A40" s="179" t="s">
        <v>20</v>
      </c>
      <c r="B40" s="174" t="s">
        <v>794</v>
      </c>
      <c r="C40" s="151">
        <v>199</v>
      </c>
      <c r="D40" s="167">
        <v>118.19799999999998</v>
      </c>
      <c r="E40" s="163">
        <v>115.06</v>
      </c>
      <c r="F40" s="85"/>
      <c r="G40" s="85"/>
      <c r="H40" s="85"/>
      <c r="I40" s="141"/>
      <c r="J40" s="141"/>
    </row>
    <row r="41" spans="1:10">
      <c r="A41" s="177" t="s">
        <v>21</v>
      </c>
      <c r="B41" s="172" t="s">
        <v>795</v>
      </c>
      <c r="C41" s="150">
        <v>319</v>
      </c>
      <c r="D41" s="150">
        <v>186.45</v>
      </c>
      <c r="E41" s="162">
        <v>181.50000000000003</v>
      </c>
      <c r="F41" s="85"/>
      <c r="G41" s="85"/>
      <c r="H41" s="85"/>
      <c r="I41" s="141"/>
      <c r="J41" s="141"/>
    </row>
    <row r="42" spans="1:10">
      <c r="A42" s="173" t="s">
        <v>22</v>
      </c>
      <c r="B42" s="174" t="s">
        <v>796</v>
      </c>
      <c r="C42" s="168">
        <v>335</v>
      </c>
      <c r="D42" s="167">
        <v>200.12299999999996</v>
      </c>
      <c r="E42" s="163">
        <v>194.81</v>
      </c>
      <c r="F42" s="85"/>
      <c r="G42" s="85"/>
      <c r="H42" s="85"/>
      <c r="I42" s="141"/>
      <c r="J42" s="141"/>
    </row>
    <row r="43" spans="1:10">
      <c r="A43" s="218" t="s">
        <v>664</v>
      </c>
      <c r="B43" s="219" t="s">
        <v>665</v>
      </c>
      <c r="C43" s="220">
        <v>199</v>
      </c>
      <c r="D43" s="220">
        <v>118.98899999999999</v>
      </c>
      <c r="E43" s="221">
        <v>115.83000000000001</v>
      </c>
      <c r="F43" s="85"/>
      <c r="G43" s="85"/>
      <c r="H43" s="85"/>
      <c r="I43" s="141"/>
      <c r="J43" s="141"/>
    </row>
    <row r="44" spans="1:10">
      <c r="A44" s="173" t="s">
        <v>663</v>
      </c>
      <c r="B44" s="174" t="s">
        <v>666</v>
      </c>
      <c r="C44" s="151">
        <v>299</v>
      </c>
      <c r="D44" s="167">
        <v>180.68699999999998</v>
      </c>
      <c r="E44" s="163">
        <v>175.89000000000001</v>
      </c>
      <c r="H44" s="141"/>
      <c r="I44" s="141"/>
      <c r="J44" s="141"/>
    </row>
    <row r="45" spans="1:10">
      <c r="A45" s="218" t="s">
        <v>23</v>
      </c>
      <c r="B45" s="219" t="s">
        <v>797</v>
      </c>
      <c r="C45" s="220">
        <v>199</v>
      </c>
      <c r="D45" s="220">
        <v>118.08499999999999</v>
      </c>
      <c r="E45" s="221">
        <v>114.95</v>
      </c>
      <c r="H45" s="141"/>
      <c r="I45" s="141"/>
      <c r="J45" s="141"/>
    </row>
    <row r="46" spans="1:10">
      <c r="A46" s="173" t="s">
        <v>24</v>
      </c>
      <c r="B46" s="174" t="s">
        <v>798</v>
      </c>
      <c r="C46" s="151">
        <v>343</v>
      </c>
      <c r="D46" s="167">
        <v>209.04999999999998</v>
      </c>
      <c r="E46" s="163">
        <v>203.50000000000003</v>
      </c>
    </row>
    <row r="47" spans="1:10">
      <c r="A47" s="147"/>
    </row>
    <row r="48" spans="1:10">
      <c r="A48" s="405" t="s">
        <v>799</v>
      </c>
      <c r="B48" s="405"/>
      <c r="C48" s="405"/>
      <c r="D48" s="405"/>
    </row>
    <row r="49" spans="1:5" ht="22.5">
      <c r="A49" s="170" t="s">
        <v>344</v>
      </c>
      <c r="B49" s="170" t="s">
        <v>758</v>
      </c>
      <c r="C49" s="148" t="s">
        <v>759</v>
      </c>
      <c r="D49" s="148" t="s">
        <v>771</v>
      </c>
      <c r="E49" s="149" t="s">
        <v>772</v>
      </c>
    </row>
    <row r="50" spans="1:5">
      <c r="A50" s="180" t="s">
        <v>25</v>
      </c>
      <c r="B50" s="172" t="s">
        <v>800</v>
      </c>
      <c r="C50" s="150">
        <v>105</v>
      </c>
      <c r="D50" s="150">
        <v>66.150000000000006</v>
      </c>
      <c r="E50" s="162">
        <v>66.150000000000006</v>
      </c>
    </row>
    <row r="51" spans="1:5">
      <c r="A51" s="181" t="s">
        <v>26</v>
      </c>
      <c r="B51" s="174" t="s">
        <v>801</v>
      </c>
      <c r="C51" s="151">
        <v>122</v>
      </c>
      <c r="D51" s="151">
        <v>76.86</v>
      </c>
      <c r="E51" s="163">
        <v>76.86</v>
      </c>
    </row>
    <row r="52" spans="1:5">
      <c r="A52" s="180" t="s">
        <v>27</v>
      </c>
      <c r="B52" s="172" t="s">
        <v>802</v>
      </c>
      <c r="C52" s="150">
        <v>132</v>
      </c>
      <c r="D52" s="150">
        <v>83.16</v>
      </c>
      <c r="E52" s="162">
        <v>83.16</v>
      </c>
    </row>
    <row r="53" spans="1:5">
      <c r="A53" s="181" t="s">
        <v>28</v>
      </c>
      <c r="B53" s="174" t="s">
        <v>803</v>
      </c>
      <c r="C53" s="151">
        <v>430</v>
      </c>
      <c r="D53" s="151">
        <v>270.89999999999998</v>
      </c>
      <c r="E53" s="163">
        <v>270.89999999999998</v>
      </c>
    </row>
    <row r="54" spans="1:5">
      <c r="A54" s="180" t="s">
        <v>294</v>
      </c>
      <c r="B54" s="172" t="s">
        <v>804</v>
      </c>
      <c r="C54" s="150">
        <v>744</v>
      </c>
      <c r="D54" s="150">
        <v>468.72</v>
      </c>
      <c r="E54" s="162">
        <v>468.72</v>
      </c>
    </row>
    <row r="55" spans="1:5">
      <c r="A55" s="181" t="s">
        <v>289</v>
      </c>
      <c r="B55" s="174" t="s">
        <v>805</v>
      </c>
      <c r="C55" s="151">
        <v>640</v>
      </c>
      <c r="D55" s="151">
        <v>403</v>
      </c>
      <c r="E55" s="163">
        <v>403</v>
      </c>
    </row>
    <row r="56" spans="1:5">
      <c r="A56" s="180" t="s">
        <v>29</v>
      </c>
      <c r="B56" s="172" t="s">
        <v>806</v>
      </c>
      <c r="C56" s="150">
        <v>665</v>
      </c>
      <c r="D56" s="150">
        <v>418.95000000000005</v>
      </c>
      <c r="E56" s="162">
        <v>418.95000000000005</v>
      </c>
    </row>
    <row r="57" spans="1:5">
      <c r="A57" s="181" t="s">
        <v>30</v>
      </c>
      <c r="B57" s="174" t="s">
        <v>807</v>
      </c>
      <c r="C57" s="151">
        <v>565</v>
      </c>
      <c r="D57" s="151">
        <v>355.95</v>
      </c>
      <c r="E57" s="163">
        <v>355.95</v>
      </c>
    </row>
    <row r="58" spans="1:5">
      <c r="A58" s="180" t="s">
        <v>31</v>
      </c>
      <c r="B58" s="172" t="s">
        <v>808</v>
      </c>
      <c r="C58" s="150">
        <v>620</v>
      </c>
      <c r="D58" s="150">
        <v>390.6</v>
      </c>
      <c r="E58" s="162">
        <v>390.6</v>
      </c>
    </row>
    <row r="59" spans="1:5">
      <c r="A59" s="181" t="s">
        <v>32</v>
      </c>
      <c r="B59" s="174" t="s">
        <v>809</v>
      </c>
      <c r="C59" s="151">
        <v>720</v>
      </c>
      <c r="D59" s="151">
        <v>453.6</v>
      </c>
      <c r="E59" s="163">
        <v>453.6</v>
      </c>
    </row>
    <row r="60" spans="1:5">
      <c r="A60" s="182" t="s">
        <v>33</v>
      </c>
      <c r="B60" s="178" t="s">
        <v>810</v>
      </c>
      <c r="C60" s="152">
        <v>466</v>
      </c>
      <c r="D60" s="152">
        <v>293.58000000000004</v>
      </c>
      <c r="E60" s="169">
        <v>293.58000000000004</v>
      </c>
    </row>
  </sheetData>
  <mergeCells count="5">
    <mergeCell ref="A48:D48"/>
    <mergeCell ref="A2:D2"/>
    <mergeCell ref="A14:D14"/>
    <mergeCell ref="A30:D30"/>
    <mergeCell ref="A37:D37"/>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7"/>
  <dimension ref="A1:D33"/>
  <sheetViews>
    <sheetView zoomScaleNormal="100" workbookViewId="0">
      <selection activeCell="A2" sqref="A2:D2"/>
    </sheetView>
  </sheetViews>
  <sheetFormatPr defaultColWidth="45.7109375" defaultRowHeight="11.25"/>
  <cols>
    <col min="1" max="1" width="19.140625" style="32" customWidth="1"/>
    <col min="2" max="2" width="49.85546875" style="32" customWidth="1"/>
    <col min="3" max="3" width="9.7109375" style="36" bestFit="1" customWidth="1"/>
    <col min="4" max="4" width="10.42578125" style="34" bestFit="1" customWidth="1"/>
    <col min="5" max="255" width="45.7109375" style="32"/>
    <col min="256" max="256" width="19.140625" style="32" customWidth="1"/>
    <col min="257" max="257" width="49.85546875" style="32" customWidth="1"/>
    <col min="258" max="258" width="9.7109375" style="32" bestFit="1" customWidth="1"/>
    <col min="259" max="259" width="10.42578125" style="32" bestFit="1" customWidth="1"/>
    <col min="260" max="511" width="45.7109375" style="32"/>
    <col min="512" max="512" width="19.140625" style="32" customWidth="1"/>
    <col min="513" max="513" width="49.85546875" style="32" customWidth="1"/>
    <col min="514" max="514" width="9.7109375" style="32" bestFit="1" customWidth="1"/>
    <col min="515" max="515" width="10.42578125" style="32" bestFit="1" customWidth="1"/>
    <col min="516" max="767" width="45.7109375" style="32"/>
    <col min="768" max="768" width="19.140625" style="32" customWidth="1"/>
    <col min="769" max="769" width="49.85546875" style="32" customWidth="1"/>
    <col min="770" max="770" width="9.7109375" style="32" bestFit="1" customWidth="1"/>
    <col min="771" max="771" width="10.42578125" style="32" bestFit="1" customWidth="1"/>
    <col min="772" max="1023" width="45.7109375" style="32"/>
    <col min="1024" max="1024" width="19.140625" style="32" customWidth="1"/>
    <col min="1025" max="1025" width="49.85546875" style="32" customWidth="1"/>
    <col min="1026" max="1026" width="9.7109375" style="32" bestFit="1" customWidth="1"/>
    <col min="1027" max="1027" width="10.42578125" style="32" bestFit="1" customWidth="1"/>
    <col min="1028" max="1279" width="45.7109375" style="32"/>
    <col min="1280" max="1280" width="19.140625" style="32" customWidth="1"/>
    <col min="1281" max="1281" width="49.85546875" style="32" customWidth="1"/>
    <col min="1282" max="1282" width="9.7109375" style="32" bestFit="1" customWidth="1"/>
    <col min="1283" max="1283" width="10.42578125" style="32" bestFit="1" customWidth="1"/>
    <col min="1284" max="1535" width="45.7109375" style="32"/>
    <col min="1536" max="1536" width="19.140625" style="32" customWidth="1"/>
    <col min="1537" max="1537" width="49.85546875" style="32" customWidth="1"/>
    <col min="1538" max="1538" width="9.7109375" style="32" bestFit="1" customWidth="1"/>
    <col min="1539" max="1539" width="10.42578125" style="32" bestFit="1" customWidth="1"/>
    <col min="1540" max="1791" width="45.7109375" style="32"/>
    <col min="1792" max="1792" width="19.140625" style="32" customWidth="1"/>
    <col min="1793" max="1793" width="49.85546875" style="32" customWidth="1"/>
    <col min="1794" max="1794" width="9.7109375" style="32" bestFit="1" customWidth="1"/>
    <col min="1795" max="1795" width="10.42578125" style="32" bestFit="1" customWidth="1"/>
    <col min="1796" max="2047" width="45.7109375" style="32"/>
    <col min="2048" max="2048" width="19.140625" style="32" customWidth="1"/>
    <col min="2049" max="2049" width="49.85546875" style="32" customWidth="1"/>
    <col min="2050" max="2050" width="9.7109375" style="32" bestFit="1" customWidth="1"/>
    <col min="2051" max="2051" width="10.42578125" style="32" bestFit="1" customWidth="1"/>
    <col min="2052" max="2303" width="45.7109375" style="32"/>
    <col min="2304" max="2304" width="19.140625" style="32" customWidth="1"/>
    <col min="2305" max="2305" width="49.85546875" style="32" customWidth="1"/>
    <col min="2306" max="2306" width="9.7109375" style="32" bestFit="1" customWidth="1"/>
    <col min="2307" max="2307" width="10.42578125" style="32" bestFit="1" customWidth="1"/>
    <col min="2308" max="2559" width="45.7109375" style="32"/>
    <col min="2560" max="2560" width="19.140625" style="32" customWidth="1"/>
    <col min="2561" max="2561" width="49.85546875" style="32" customWidth="1"/>
    <col min="2562" max="2562" width="9.7109375" style="32" bestFit="1" customWidth="1"/>
    <col min="2563" max="2563" width="10.42578125" style="32" bestFit="1" customWidth="1"/>
    <col min="2564" max="2815" width="45.7109375" style="32"/>
    <col min="2816" max="2816" width="19.140625" style="32" customWidth="1"/>
    <col min="2817" max="2817" width="49.85546875" style="32" customWidth="1"/>
    <col min="2818" max="2818" width="9.7109375" style="32" bestFit="1" customWidth="1"/>
    <col min="2819" max="2819" width="10.42578125" style="32" bestFit="1" customWidth="1"/>
    <col min="2820" max="3071" width="45.7109375" style="32"/>
    <col min="3072" max="3072" width="19.140625" style="32" customWidth="1"/>
    <col min="3073" max="3073" width="49.85546875" style="32" customWidth="1"/>
    <col min="3074" max="3074" width="9.7109375" style="32" bestFit="1" customWidth="1"/>
    <col min="3075" max="3075" width="10.42578125" style="32" bestFit="1" customWidth="1"/>
    <col min="3076" max="3327" width="45.7109375" style="32"/>
    <col min="3328" max="3328" width="19.140625" style="32" customWidth="1"/>
    <col min="3329" max="3329" width="49.85546875" style="32" customWidth="1"/>
    <col min="3330" max="3330" width="9.7109375" style="32" bestFit="1" customWidth="1"/>
    <col min="3331" max="3331" width="10.42578125" style="32" bestFit="1" customWidth="1"/>
    <col min="3332" max="3583" width="45.7109375" style="32"/>
    <col min="3584" max="3584" width="19.140625" style="32" customWidth="1"/>
    <col min="3585" max="3585" width="49.85546875" style="32" customWidth="1"/>
    <col min="3586" max="3586" width="9.7109375" style="32" bestFit="1" customWidth="1"/>
    <col min="3587" max="3587" width="10.42578125" style="32" bestFit="1" customWidth="1"/>
    <col min="3588" max="3839" width="45.7109375" style="32"/>
    <col min="3840" max="3840" width="19.140625" style="32" customWidth="1"/>
    <col min="3841" max="3841" width="49.85546875" style="32" customWidth="1"/>
    <col min="3842" max="3842" width="9.7109375" style="32" bestFit="1" customWidth="1"/>
    <col min="3843" max="3843" width="10.42578125" style="32" bestFit="1" customWidth="1"/>
    <col min="3844" max="4095" width="45.7109375" style="32"/>
    <col min="4096" max="4096" width="19.140625" style="32" customWidth="1"/>
    <col min="4097" max="4097" width="49.85546875" style="32" customWidth="1"/>
    <col min="4098" max="4098" width="9.7109375" style="32" bestFit="1" customWidth="1"/>
    <col min="4099" max="4099" width="10.42578125" style="32" bestFit="1" customWidth="1"/>
    <col min="4100" max="4351" width="45.7109375" style="32"/>
    <col min="4352" max="4352" width="19.140625" style="32" customWidth="1"/>
    <col min="4353" max="4353" width="49.85546875" style="32" customWidth="1"/>
    <col min="4354" max="4354" width="9.7109375" style="32" bestFit="1" customWidth="1"/>
    <col min="4355" max="4355" width="10.42578125" style="32" bestFit="1" customWidth="1"/>
    <col min="4356" max="4607" width="45.7109375" style="32"/>
    <col min="4608" max="4608" width="19.140625" style="32" customWidth="1"/>
    <col min="4609" max="4609" width="49.85546875" style="32" customWidth="1"/>
    <col min="4610" max="4610" width="9.7109375" style="32" bestFit="1" customWidth="1"/>
    <col min="4611" max="4611" width="10.42578125" style="32" bestFit="1" customWidth="1"/>
    <col min="4612" max="4863" width="45.7109375" style="32"/>
    <col min="4864" max="4864" width="19.140625" style="32" customWidth="1"/>
    <col min="4865" max="4865" width="49.85546875" style="32" customWidth="1"/>
    <col min="4866" max="4866" width="9.7109375" style="32" bestFit="1" customWidth="1"/>
    <col min="4867" max="4867" width="10.42578125" style="32" bestFit="1" customWidth="1"/>
    <col min="4868" max="5119" width="45.7109375" style="32"/>
    <col min="5120" max="5120" width="19.140625" style="32" customWidth="1"/>
    <col min="5121" max="5121" width="49.85546875" style="32" customWidth="1"/>
    <col min="5122" max="5122" width="9.7109375" style="32" bestFit="1" customWidth="1"/>
    <col min="5123" max="5123" width="10.42578125" style="32" bestFit="1" customWidth="1"/>
    <col min="5124" max="5375" width="45.7109375" style="32"/>
    <col min="5376" max="5376" width="19.140625" style="32" customWidth="1"/>
    <col min="5377" max="5377" width="49.85546875" style="32" customWidth="1"/>
    <col min="5378" max="5378" width="9.7109375" style="32" bestFit="1" customWidth="1"/>
    <col min="5379" max="5379" width="10.42578125" style="32" bestFit="1" customWidth="1"/>
    <col min="5380" max="5631" width="45.7109375" style="32"/>
    <col min="5632" max="5632" width="19.140625" style="32" customWidth="1"/>
    <col min="5633" max="5633" width="49.85546875" style="32" customWidth="1"/>
    <col min="5634" max="5634" width="9.7109375" style="32" bestFit="1" customWidth="1"/>
    <col min="5635" max="5635" width="10.42578125" style="32" bestFit="1" customWidth="1"/>
    <col min="5636" max="5887" width="45.7109375" style="32"/>
    <col min="5888" max="5888" width="19.140625" style="32" customWidth="1"/>
    <col min="5889" max="5889" width="49.85546875" style="32" customWidth="1"/>
    <col min="5890" max="5890" width="9.7109375" style="32" bestFit="1" customWidth="1"/>
    <col min="5891" max="5891" width="10.42578125" style="32" bestFit="1" customWidth="1"/>
    <col min="5892" max="6143" width="45.7109375" style="32"/>
    <col min="6144" max="6144" width="19.140625" style="32" customWidth="1"/>
    <col min="6145" max="6145" width="49.85546875" style="32" customWidth="1"/>
    <col min="6146" max="6146" width="9.7109375" style="32" bestFit="1" customWidth="1"/>
    <col min="6147" max="6147" width="10.42578125" style="32" bestFit="1" customWidth="1"/>
    <col min="6148" max="6399" width="45.7109375" style="32"/>
    <col min="6400" max="6400" width="19.140625" style="32" customWidth="1"/>
    <col min="6401" max="6401" width="49.85546875" style="32" customWidth="1"/>
    <col min="6402" max="6402" width="9.7109375" style="32" bestFit="1" customWidth="1"/>
    <col min="6403" max="6403" width="10.42578125" style="32" bestFit="1" customWidth="1"/>
    <col min="6404" max="6655" width="45.7109375" style="32"/>
    <col min="6656" max="6656" width="19.140625" style="32" customWidth="1"/>
    <col min="6657" max="6657" width="49.85546875" style="32" customWidth="1"/>
    <col min="6658" max="6658" width="9.7109375" style="32" bestFit="1" customWidth="1"/>
    <col min="6659" max="6659" width="10.42578125" style="32" bestFit="1" customWidth="1"/>
    <col min="6660" max="6911" width="45.7109375" style="32"/>
    <col min="6912" max="6912" width="19.140625" style="32" customWidth="1"/>
    <col min="6913" max="6913" width="49.85546875" style="32" customWidth="1"/>
    <col min="6914" max="6914" width="9.7109375" style="32" bestFit="1" customWidth="1"/>
    <col min="6915" max="6915" width="10.42578125" style="32" bestFit="1" customWidth="1"/>
    <col min="6916" max="7167" width="45.7109375" style="32"/>
    <col min="7168" max="7168" width="19.140625" style="32" customWidth="1"/>
    <col min="7169" max="7169" width="49.85546875" style="32" customWidth="1"/>
    <col min="7170" max="7170" width="9.7109375" style="32" bestFit="1" customWidth="1"/>
    <col min="7171" max="7171" width="10.42578125" style="32" bestFit="1" customWidth="1"/>
    <col min="7172" max="7423" width="45.7109375" style="32"/>
    <col min="7424" max="7424" width="19.140625" style="32" customWidth="1"/>
    <col min="7425" max="7425" width="49.85546875" style="32" customWidth="1"/>
    <col min="7426" max="7426" width="9.7109375" style="32" bestFit="1" customWidth="1"/>
    <col min="7427" max="7427" width="10.42578125" style="32" bestFit="1" customWidth="1"/>
    <col min="7428" max="7679" width="45.7109375" style="32"/>
    <col min="7680" max="7680" width="19.140625" style="32" customWidth="1"/>
    <col min="7681" max="7681" width="49.85546875" style="32" customWidth="1"/>
    <col min="7682" max="7682" width="9.7109375" style="32" bestFit="1" customWidth="1"/>
    <col min="7683" max="7683" width="10.42578125" style="32" bestFit="1" customWidth="1"/>
    <col min="7684" max="7935" width="45.7109375" style="32"/>
    <col min="7936" max="7936" width="19.140625" style="32" customWidth="1"/>
    <col min="7937" max="7937" width="49.85546875" style="32" customWidth="1"/>
    <col min="7938" max="7938" width="9.7109375" style="32" bestFit="1" customWidth="1"/>
    <col min="7939" max="7939" width="10.42578125" style="32" bestFit="1" customWidth="1"/>
    <col min="7940" max="8191" width="45.7109375" style="32"/>
    <col min="8192" max="8192" width="19.140625" style="32" customWidth="1"/>
    <col min="8193" max="8193" width="49.85546875" style="32" customWidth="1"/>
    <col min="8194" max="8194" width="9.7109375" style="32" bestFit="1" customWidth="1"/>
    <col min="8195" max="8195" width="10.42578125" style="32" bestFit="1" customWidth="1"/>
    <col min="8196" max="8447" width="45.7109375" style="32"/>
    <col min="8448" max="8448" width="19.140625" style="32" customWidth="1"/>
    <col min="8449" max="8449" width="49.85546875" style="32" customWidth="1"/>
    <col min="8450" max="8450" width="9.7109375" style="32" bestFit="1" customWidth="1"/>
    <col min="8451" max="8451" width="10.42578125" style="32" bestFit="1" customWidth="1"/>
    <col min="8452" max="8703" width="45.7109375" style="32"/>
    <col min="8704" max="8704" width="19.140625" style="32" customWidth="1"/>
    <col min="8705" max="8705" width="49.85546875" style="32" customWidth="1"/>
    <col min="8706" max="8706" width="9.7109375" style="32" bestFit="1" customWidth="1"/>
    <col min="8707" max="8707" width="10.42578125" style="32" bestFit="1" customWidth="1"/>
    <col min="8708" max="8959" width="45.7109375" style="32"/>
    <col min="8960" max="8960" width="19.140625" style="32" customWidth="1"/>
    <col min="8961" max="8961" width="49.85546875" style="32" customWidth="1"/>
    <col min="8962" max="8962" width="9.7109375" style="32" bestFit="1" customWidth="1"/>
    <col min="8963" max="8963" width="10.42578125" style="32" bestFit="1" customWidth="1"/>
    <col min="8964" max="9215" width="45.7109375" style="32"/>
    <col min="9216" max="9216" width="19.140625" style="32" customWidth="1"/>
    <col min="9217" max="9217" width="49.85546875" style="32" customWidth="1"/>
    <col min="9218" max="9218" width="9.7109375" style="32" bestFit="1" customWidth="1"/>
    <col min="9219" max="9219" width="10.42578125" style="32" bestFit="1" customWidth="1"/>
    <col min="9220" max="9471" width="45.7109375" style="32"/>
    <col min="9472" max="9472" width="19.140625" style="32" customWidth="1"/>
    <col min="9473" max="9473" width="49.85546875" style="32" customWidth="1"/>
    <col min="9474" max="9474" width="9.7109375" style="32" bestFit="1" customWidth="1"/>
    <col min="9475" max="9475" width="10.42578125" style="32" bestFit="1" customWidth="1"/>
    <col min="9476" max="9727" width="45.7109375" style="32"/>
    <col min="9728" max="9728" width="19.140625" style="32" customWidth="1"/>
    <col min="9729" max="9729" width="49.85546875" style="32" customWidth="1"/>
    <col min="9730" max="9730" width="9.7109375" style="32" bestFit="1" customWidth="1"/>
    <col min="9731" max="9731" width="10.42578125" style="32" bestFit="1" customWidth="1"/>
    <col min="9732" max="9983" width="45.7109375" style="32"/>
    <col min="9984" max="9984" width="19.140625" style="32" customWidth="1"/>
    <col min="9985" max="9985" width="49.85546875" style="32" customWidth="1"/>
    <col min="9986" max="9986" width="9.7109375" style="32" bestFit="1" customWidth="1"/>
    <col min="9987" max="9987" width="10.42578125" style="32" bestFit="1" customWidth="1"/>
    <col min="9988" max="10239" width="45.7109375" style="32"/>
    <col min="10240" max="10240" width="19.140625" style="32" customWidth="1"/>
    <col min="10241" max="10241" width="49.85546875" style="32" customWidth="1"/>
    <col min="10242" max="10242" width="9.7109375" style="32" bestFit="1" customWidth="1"/>
    <col min="10243" max="10243" width="10.42578125" style="32" bestFit="1" customWidth="1"/>
    <col min="10244" max="10495" width="45.7109375" style="32"/>
    <col min="10496" max="10496" width="19.140625" style="32" customWidth="1"/>
    <col min="10497" max="10497" width="49.85546875" style="32" customWidth="1"/>
    <col min="10498" max="10498" width="9.7109375" style="32" bestFit="1" customWidth="1"/>
    <col min="10499" max="10499" width="10.42578125" style="32" bestFit="1" customWidth="1"/>
    <col min="10500" max="10751" width="45.7109375" style="32"/>
    <col min="10752" max="10752" width="19.140625" style="32" customWidth="1"/>
    <col min="10753" max="10753" width="49.85546875" style="32" customWidth="1"/>
    <col min="10754" max="10754" width="9.7109375" style="32" bestFit="1" customWidth="1"/>
    <col min="10755" max="10755" width="10.42578125" style="32" bestFit="1" customWidth="1"/>
    <col min="10756" max="11007" width="45.7109375" style="32"/>
    <col min="11008" max="11008" width="19.140625" style="32" customWidth="1"/>
    <col min="11009" max="11009" width="49.85546875" style="32" customWidth="1"/>
    <col min="11010" max="11010" width="9.7109375" style="32" bestFit="1" customWidth="1"/>
    <col min="11011" max="11011" width="10.42578125" style="32" bestFit="1" customWidth="1"/>
    <col min="11012" max="11263" width="45.7109375" style="32"/>
    <col min="11264" max="11264" width="19.140625" style="32" customWidth="1"/>
    <col min="11265" max="11265" width="49.85546875" style="32" customWidth="1"/>
    <col min="11266" max="11266" width="9.7109375" style="32" bestFit="1" customWidth="1"/>
    <col min="11267" max="11267" width="10.42578125" style="32" bestFit="1" customWidth="1"/>
    <col min="11268" max="11519" width="45.7109375" style="32"/>
    <col min="11520" max="11520" width="19.140625" style="32" customWidth="1"/>
    <col min="11521" max="11521" width="49.85546875" style="32" customWidth="1"/>
    <col min="11522" max="11522" width="9.7109375" style="32" bestFit="1" customWidth="1"/>
    <col min="11523" max="11523" width="10.42578125" style="32" bestFit="1" customWidth="1"/>
    <col min="11524" max="11775" width="45.7109375" style="32"/>
    <col min="11776" max="11776" width="19.140625" style="32" customWidth="1"/>
    <col min="11777" max="11777" width="49.85546875" style="32" customWidth="1"/>
    <col min="11778" max="11778" width="9.7109375" style="32" bestFit="1" customWidth="1"/>
    <col min="11779" max="11779" width="10.42578125" style="32" bestFit="1" customWidth="1"/>
    <col min="11780" max="12031" width="45.7109375" style="32"/>
    <col min="12032" max="12032" width="19.140625" style="32" customWidth="1"/>
    <col min="12033" max="12033" width="49.85546875" style="32" customWidth="1"/>
    <col min="12034" max="12034" width="9.7109375" style="32" bestFit="1" customWidth="1"/>
    <col min="12035" max="12035" width="10.42578125" style="32" bestFit="1" customWidth="1"/>
    <col min="12036" max="12287" width="45.7109375" style="32"/>
    <col min="12288" max="12288" width="19.140625" style="32" customWidth="1"/>
    <col min="12289" max="12289" width="49.85546875" style="32" customWidth="1"/>
    <col min="12290" max="12290" width="9.7109375" style="32" bestFit="1" customWidth="1"/>
    <col min="12291" max="12291" width="10.42578125" style="32" bestFit="1" customWidth="1"/>
    <col min="12292" max="12543" width="45.7109375" style="32"/>
    <col min="12544" max="12544" width="19.140625" style="32" customWidth="1"/>
    <col min="12545" max="12545" width="49.85546875" style="32" customWidth="1"/>
    <col min="12546" max="12546" width="9.7109375" style="32" bestFit="1" customWidth="1"/>
    <col min="12547" max="12547" width="10.42578125" style="32" bestFit="1" customWidth="1"/>
    <col min="12548" max="12799" width="45.7109375" style="32"/>
    <col min="12800" max="12800" width="19.140625" style="32" customWidth="1"/>
    <col min="12801" max="12801" width="49.85546875" style="32" customWidth="1"/>
    <col min="12802" max="12802" width="9.7109375" style="32" bestFit="1" customWidth="1"/>
    <col min="12803" max="12803" width="10.42578125" style="32" bestFit="1" customWidth="1"/>
    <col min="12804" max="13055" width="45.7109375" style="32"/>
    <col min="13056" max="13056" width="19.140625" style="32" customWidth="1"/>
    <col min="13057" max="13057" width="49.85546875" style="32" customWidth="1"/>
    <col min="13058" max="13058" width="9.7109375" style="32" bestFit="1" customWidth="1"/>
    <col min="13059" max="13059" width="10.42578125" style="32" bestFit="1" customWidth="1"/>
    <col min="13060" max="13311" width="45.7109375" style="32"/>
    <col min="13312" max="13312" width="19.140625" style="32" customWidth="1"/>
    <col min="13313" max="13313" width="49.85546875" style="32" customWidth="1"/>
    <col min="13314" max="13314" width="9.7109375" style="32" bestFit="1" customWidth="1"/>
    <col min="13315" max="13315" width="10.42578125" style="32" bestFit="1" customWidth="1"/>
    <col min="13316" max="13567" width="45.7109375" style="32"/>
    <col min="13568" max="13568" width="19.140625" style="32" customWidth="1"/>
    <col min="13569" max="13569" width="49.85546875" style="32" customWidth="1"/>
    <col min="13570" max="13570" width="9.7109375" style="32" bestFit="1" customWidth="1"/>
    <col min="13571" max="13571" width="10.42578125" style="32" bestFit="1" customWidth="1"/>
    <col min="13572" max="13823" width="45.7109375" style="32"/>
    <col min="13824" max="13824" width="19.140625" style="32" customWidth="1"/>
    <col min="13825" max="13825" width="49.85546875" style="32" customWidth="1"/>
    <col min="13826" max="13826" width="9.7109375" style="32" bestFit="1" customWidth="1"/>
    <col min="13827" max="13827" width="10.42578125" style="32" bestFit="1" customWidth="1"/>
    <col min="13828" max="14079" width="45.7109375" style="32"/>
    <col min="14080" max="14080" width="19.140625" style="32" customWidth="1"/>
    <col min="14081" max="14081" width="49.85546875" style="32" customWidth="1"/>
    <col min="14082" max="14082" width="9.7109375" style="32" bestFit="1" customWidth="1"/>
    <col min="14083" max="14083" width="10.42578125" style="32" bestFit="1" customWidth="1"/>
    <col min="14084" max="14335" width="45.7109375" style="32"/>
    <col min="14336" max="14336" width="19.140625" style="32" customWidth="1"/>
    <col min="14337" max="14337" width="49.85546875" style="32" customWidth="1"/>
    <col min="14338" max="14338" width="9.7109375" style="32" bestFit="1" customWidth="1"/>
    <col min="14339" max="14339" width="10.42578125" style="32" bestFit="1" customWidth="1"/>
    <col min="14340" max="14591" width="45.7109375" style="32"/>
    <col min="14592" max="14592" width="19.140625" style="32" customWidth="1"/>
    <col min="14593" max="14593" width="49.85546875" style="32" customWidth="1"/>
    <col min="14594" max="14594" width="9.7109375" style="32" bestFit="1" customWidth="1"/>
    <col min="14595" max="14595" width="10.42578125" style="32" bestFit="1" customWidth="1"/>
    <col min="14596" max="14847" width="45.7109375" style="32"/>
    <col min="14848" max="14848" width="19.140625" style="32" customWidth="1"/>
    <col min="14849" max="14849" width="49.85546875" style="32" customWidth="1"/>
    <col min="14850" max="14850" width="9.7109375" style="32" bestFit="1" customWidth="1"/>
    <col min="14851" max="14851" width="10.42578125" style="32" bestFit="1" customWidth="1"/>
    <col min="14852" max="15103" width="45.7109375" style="32"/>
    <col min="15104" max="15104" width="19.140625" style="32" customWidth="1"/>
    <col min="15105" max="15105" width="49.85546875" style="32" customWidth="1"/>
    <col min="15106" max="15106" width="9.7109375" style="32" bestFit="1" customWidth="1"/>
    <col min="15107" max="15107" width="10.42578125" style="32" bestFit="1" customWidth="1"/>
    <col min="15108" max="15359" width="45.7109375" style="32"/>
    <col min="15360" max="15360" width="19.140625" style="32" customWidth="1"/>
    <col min="15361" max="15361" width="49.85546875" style="32" customWidth="1"/>
    <col min="15362" max="15362" width="9.7109375" style="32" bestFit="1" customWidth="1"/>
    <col min="15363" max="15363" width="10.42578125" style="32" bestFit="1" customWidth="1"/>
    <col min="15364" max="15615" width="45.7109375" style="32"/>
    <col min="15616" max="15616" width="19.140625" style="32" customWidth="1"/>
    <col min="15617" max="15617" width="49.85546875" style="32" customWidth="1"/>
    <col min="15618" max="15618" width="9.7109375" style="32" bestFit="1" customWidth="1"/>
    <col min="15619" max="15619" width="10.42578125" style="32" bestFit="1" customWidth="1"/>
    <col min="15620" max="15871" width="45.7109375" style="32"/>
    <col min="15872" max="15872" width="19.140625" style="32" customWidth="1"/>
    <col min="15873" max="15873" width="49.85546875" style="32" customWidth="1"/>
    <col min="15874" max="15874" width="9.7109375" style="32" bestFit="1" customWidth="1"/>
    <col min="15875" max="15875" width="10.42578125" style="32" bestFit="1" customWidth="1"/>
    <col min="15876" max="16127" width="45.7109375" style="32"/>
    <col min="16128" max="16128" width="19.140625" style="32" customWidth="1"/>
    <col min="16129" max="16129" width="49.85546875" style="32" customWidth="1"/>
    <col min="16130" max="16130" width="9.7109375" style="32" bestFit="1" customWidth="1"/>
    <col min="16131" max="16131" width="10.42578125" style="32" bestFit="1" customWidth="1"/>
    <col min="16132" max="16384" width="45.7109375" style="32"/>
  </cols>
  <sheetData>
    <row r="1" spans="1:4">
      <c r="A1" s="31"/>
      <c r="C1" s="33"/>
    </row>
    <row r="2" spans="1:4" ht="12.75">
      <c r="A2" s="408" t="s">
        <v>833</v>
      </c>
      <c r="B2" s="408"/>
      <c r="C2" s="408"/>
      <c r="D2" s="408"/>
    </row>
    <row r="3" spans="1:4" s="103" customFormat="1" ht="22.5">
      <c r="A3" s="71" t="s">
        <v>344</v>
      </c>
      <c r="B3" s="72" t="s">
        <v>758</v>
      </c>
      <c r="C3" s="100" t="s">
        <v>759</v>
      </c>
      <c r="D3" s="101" t="s">
        <v>772</v>
      </c>
    </row>
    <row r="4" spans="1:4">
      <c r="A4" s="73" t="s">
        <v>290</v>
      </c>
      <c r="B4" s="74" t="s">
        <v>811</v>
      </c>
      <c r="C4" s="75">
        <v>11</v>
      </c>
      <c r="D4" s="76">
        <v>7</v>
      </c>
    </row>
    <row r="5" spans="1:4">
      <c r="A5" s="77" t="s">
        <v>291</v>
      </c>
      <c r="B5" s="78" t="s">
        <v>812</v>
      </c>
      <c r="C5" s="79">
        <v>27</v>
      </c>
      <c r="D5" s="80">
        <v>17</v>
      </c>
    </row>
    <row r="6" spans="1:4">
      <c r="A6" s="73" t="s">
        <v>292</v>
      </c>
      <c r="B6" s="74" t="s">
        <v>813</v>
      </c>
      <c r="C6" s="75">
        <v>14</v>
      </c>
      <c r="D6" s="76">
        <v>8.82</v>
      </c>
    </row>
    <row r="7" spans="1:4">
      <c r="A7" s="77" t="s">
        <v>293</v>
      </c>
      <c r="B7" s="78" t="s">
        <v>823</v>
      </c>
      <c r="C7" s="79">
        <v>36</v>
      </c>
      <c r="D7" s="80">
        <v>22.68</v>
      </c>
    </row>
    <row r="8" spans="1:4">
      <c r="A8" s="73" t="s">
        <v>37</v>
      </c>
      <c r="B8" s="74" t="s">
        <v>814</v>
      </c>
      <c r="C8" s="75">
        <v>14</v>
      </c>
      <c r="D8" s="76">
        <v>8.82</v>
      </c>
    </row>
    <row r="9" spans="1:4">
      <c r="A9" s="77" t="s">
        <v>38</v>
      </c>
      <c r="B9" s="78" t="s">
        <v>824</v>
      </c>
      <c r="C9" s="79">
        <v>36</v>
      </c>
      <c r="D9" s="80">
        <v>22.68</v>
      </c>
    </row>
    <row r="10" spans="1:4">
      <c r="A10" s="73" t="s">
        <v>39</v>
      </c>
      <c r="B10" s="74" t="s">
        <v>815</v>
      </c>
      <c r="C10" s="75">
        <v>14</v>
      </c>
      <c r="D10" s="76">
        <v>8.82</v>
      </c>
    </row>
    <row r="11" spans="1:4">
      <c r="A11" s="77" t="s">
        <v>40</v>
      </c>
      <c r="B11" s="78" t="s">
        <v>825</v>
      </c>
      <c r="C11" s="79">
        <v>36</v>
      </c>
      <c r="D11" s="80">
        <v>22.68</v>
      </c>
    </row>
    <row r="12" spans="1:4">
      <c r="A12" s="73" t="s">
        <v>41</v>
      </c>
      <c r="B12" s="74" t="s">
        <v>816</v>
      </c>
      <c r="C12" s="75">
        <v>16</v>
      </c>
      <c r="D12" s="76">
        <v>10.08</v>
      </c>
    </row>
    <row r="13" spans="1:4">
      <c r="A13" s="77" t="s">
        <v>42</v>
      </c>
      <c r="B13" s="78" t="s">
        <v>826</v>
      </c>
      <c r="C13" s="79">
        <v>42</v>
      </c>
      <c r="D13" s="80">
        <v>26.46</v>
      </c>
    </row>
    <row r="14" spans="1:4">
      <c r="A14" s="73" t="s">
        <v>43</v>
      </c>
      <c r="B14" s="74" t="s">
        <v>817</v>
      </c>
      <c r="C14" s="75">
        <v>20</v>
      </c>
      <c r="D14" s="76">
        <v>12.6</v>
      </c>
    </row>
    <row r="15" spans="1:4">
      <c r="A15" s="77" t="s">
        <v>44</v>
      </c>
      <c r="B15" s="78" t="s">
        <v>827</v>
      </c>
      <c r="C15" s="79">
        <v>52</v>
      </c>
      <c r="D15" s="80">
        <v>32.760000000000005</v>
      </c>
    </row>
    <row r="16" spans="1:4">
      <c r="A16" s="73" t="s">
        <v>45</v>
      </c>
      <c r="B16" s="74" t="s">
        <v>818</v>
      </c>
      <c r="C16" s="75">
        <v>40</v>
      </c>
      <c r="D16" s="76">
        <v>25.2</v>
      </c>
    </row>
    <row r="17" spans="1:4">
      <c r="A17" s="77" t="s">
        <v>46</v>
      </c>
      <c r="B17" s="78" t="s">
        <v>828</v>
      </c>
      <c r="C17" s="79">
        <v>105</v>
      </c>
      <c r="D17" s="80">
        <v>66.150000000000006</v>
      </c>
    </row>
    <row r="18" spans="1:4">
      <c r="A18" s="73" t="s">
        <v>667</v>
      </c>
      <c r="B18" s="74" t="s">
        <v>819</v>
      </c>
      <c r="C18" s="75">
        <v>29</v>
      </c>
      <c r="D18" s="76">
        <f>C18*0.63</f>
        <v>18.27</v>
      </c>
    </row>
    <row r="19" spans="1:4">
      <c r="A19" s="77" t="s">
        <v>668</v>
      </c>
      <c r="B19" s="78" t="s">
        <v>829</v>
      </c>
      <c r="C19" s="79">
        <v>79</v>
      </c>
      <c r="D19" s="143">
        <f>C19*0.63</f>
        <v>49.77</v>
      </c>
    </row>
    <row r="20" spans="1:4">
      <c r="A20" s="73" t="s">
        <v>47</v>
      </c>
      <c r="B20" s="74" t="s">
        <v>820</v>
      </c>
      <c r="C20" s="75">
        <v>39</v>
      </c>
      <c r="D20" s="76">
        <v>24.57</v>
      </c>
    </row>
    <row r="21" spans="1:4">
      <c r="A21" s="77" t="s">
        <v>48</v>
      </c>
      <c r="B21" s="78" t="s">
        <v>830</v>
      </c>
      <c r="C21" s="79">
        <v>103</v>
      </c>
      <c r="D21" s="80">
        <v>64.89</v>
      </c>
    </row>
    <row r="22" spans="1:4">
      <c r="A22" s="73" t="s">
        <v>49</v>
      </c>
      <c r="B22" s="74" t="s">
        <v>821</v>
      </c>
      <c r="C22" s="75">
        <v>49</v>
      </c>
      <c r="D22" s="76">
        <v>30.87</v>
      </c>
    </row>
    <row r="23" spans="1:4">
      <c r="A23" s="77" t="s">
        <v>50</v>
      </c>
      <c r="B23" s="78" t="s">
        <v>831</v>
      </c>
      <c r="C23" s="79">
        <v>129</v>
      </c>
      <c r="D23" s="80">
        <v>81.27000000000001</v>
      </c>
    </row>
    <row r="24" spans="1:4">
      <c r="A24" s="73" t="s">
        <v>51</v>
      </c>
      <c r="B24" s="74" t="s">
        <v>822</v>
      </c>
      <c r="C24" s="75">
        <v>101</v>
      </c>
      <c r="D24" s="76">
        <v>63.63</v>
      </c>
    </row>
    <row r="25" spans="1:4">
      <c r="A25" s="65" t="s">
        <v>52</v>
      </c>
      <c r="B25" s="66" t="s">
        <v>832</v>
      </c>
      <c r="C25" s="67">
        <v>268</v>
      </c>
      <c r="D25" s="68">
        <v>168.84</v>
      </c>
    </row>
    <row r="28" spans="1:4" ht="12.75">
      <c r="A28" s="407" t="s">
        <v>835</v>
      </c>
      <c r="B28" s="407"/>
      <c r="C28" s="407"/>
      <c r="D28" s="407"/>
    </row>
    <row r="29" spans="1:4" ht="12.75">
      <c r="A29" s="409" t="s">
        <v>834</v>
      </c>
      <c r="B29" s="409"/>
      <c r="C29" s="409"/>
    </row>
    <row r="30" spans="1:4" ht="12.75">
      <c r="B30" s="37"/>
    </row>
    <row r="31" spans="1:4" ht="12.75">
      <c r="B31" s="37"/>
    </row>
    <row r="32" spans="1:4" ht="12.75">
      <c r="B32" s="37"/>
    </row>
    <row r="33" spans="2:2" ht="12.75">
      <c r="B33" s="38"/>
    </row>
  </sheetData>
  <mergeCells count="3">
    <mergeCell ref="A28:D28"/>
    <mergeCell ref="A2:D2"/>
    <mergeCell ref="A29:C29"/>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191"/>
  <sheetViews>
    <sheetView topLeftCell="A25" zoomScaleNormal="100" workbookViewId="0">
      <selection activeCell="A57" sqref="A57:E57"/>
    </sheetView>
  </sheetViews>
  <sheetFormatPr defaultRowHeight="15"/>
  <cols>
    <col min="1" max="1" width="17.140625" customWidth="1"/>
    <col min="2" max="2" width="16.7109375" bestFit="1" customWidth="1"/>
    <col min="3" max="3" width="62.28515625" customWidth="1"/>
    <col min="4" max="4" width="11.42578125" customWidth="1"/>
    <col min="5" max="5" width="10.7109375" bestFit="1" customWidth="1"/>
    <col min="6" max="6" width="10.85546875" bestFit="1" customWidth="1"/>
  </cols>
  <sheetData>
    <row r="2" spans="1:6">
      <c r="A2" s="410" t="s">
        <v>1442</v>
      </c>
      <c r="B2" s="410"/>
      <c r="C2" s="410"/>
      <c r="D2" s="410"/>
      <c r="E2" s="410"/>
    </row>
    <row r="3" spans="1:6">
      <c r="A3" s="200" t="s">
        <v>1443</v>
      </c>
      <c r="B3" s="222"/>
      <c r="C3" s="222"/>
      <c r="D3" s="222"/>
      <c r="E3" s="222"/>
    </row>
    <row r="4" spans="1:6" ht="22.5">
      <c r="A4" s="223" t="s">
        <v>836</v>
      </c>
      <c r="B4" s="224" t="s">
        <v>344</v>
      </c>
      <c r="C4" s="224" t="s">
        <v>758</v>
      </c>
      <c r="D4" s="225" t="s">
        <v>759</v>
      </c>
      <c r="E4" s="225" t="s">
        <v>771</v>
      </c>
      <c r="F4" s="212" t="s">
        <v>772</v>
      </c>
    </row>
    <row r="5" spans="1:6">
      <c r="A5" s="187" t="s">
        <v>1444</v>
      </c>
      <c r="B5" s="187" t="str">
        <f>"T-"&amp;A5</f>
        <v>T-99-081A001-0002</v>
      </c>
      <c r="C5" s="226" t="s">
        <v>1445</v>
      </c>
      <c r="D5" s="94">
        <v>3795</v>
      </c>
      <c r="E5" s="87">
        <v>2277</v>
      </c>
      <c r="F5" s="87">
        <v>2087.25</v>
      </c>
    </row>
    <row r="6" spans="1:6">
      <c r="A6" s="188" t="s">
        <v>1446</v>
      </c>
      <c r="B6" s="188" t="str">
        <f t="shared" ref="B6:B10" si="0">"T-"&amp;A6</f>
        <v>T-99-081A002-0002</v>
      </c>
      <c r="C6" s="228" t="s">
        <v>1447</v>
      </c>
      <c r="D6" s="95">
        <v>3900</v>
      </c>
      <c r="E6" s="88">
        <v>2340</v>
      </c>
      <c r="F6" s="88">
        <v>2145</v>
      </c>
    </row>
    <row r="7" spans="1:6">
      <c r="A7" s="187" t="s">
        <v>1448</v>
      </c>
      <c r="B7" s="187" t="str">
        <f t="shared" si="0"/>
        <v>T-99-081A003-0002</v>
      </c>
      <c r="C7" s="226" t="s">
        <v>1449</v>
      </c>
      <c r="D7" s="94">
        <v>5130</v>
      </c>
      <c r="E7" s="87">
        <v>3078</v>
      </c>
      <c r="F7" s="87">
        <v>2821.5000000000005</v>
      </c>
    </row>
    <row r="8" spans="1:6">
      <c r="A8" s="188" t="s">
        <v>1450</v>
      </c>
      <c r="B8" s="188" t="str">
        <f t="shared" si="0"/>
        <v>T-99-081A004-0002</v>
      </c>
      <c r="C8" s="228" t="s">
        <v>1451</v>
      </c>
      <c r="D8" s="95">
        <v>3795</v>
      </c>
      <c r="E8" s="88">
        <v>2277</v>
      </c>
      <c r="F8" s="88">
        <v>2087.25</v>
      </c>
    </row>
    <row r="9" spans="1:6">
      <c r="A9" s="187" t="s">
        <v>1452</v>
      </c>
      <c r="B9" s="187" t="str">
        <f t="shared" si="0"/>
        <v>T-99-081A005-0002</v>
      </c>
      <c r="C9" s="229" t="s">
        <v>1453</v>
      </c>
      <c r="D9" s="213">
        <v>3900</v>
      </c>
      <c r="E9" s="87">
        <v>2340</v>
      </c>
      <c r="F9" s="87">
        <v>2145</v>
      </c>
    </row>
    <row r="10" spans="1:6">
      <c r="A10" s="188" t="s">
        <v>1454</v>
      </c>
      <c r="B10" s="188" t="str">
        <f t="shared" si="0"/>
        <v>T-99-081A006-0002</v>
      </c>
      <c r="C10" s="228" t="s">
        <v>1455</v>
      </c>
      <c r="D10" s="95">
        <v>5130</v>
      </c>
      <c r="E10" s="88">
        <v>3078</v>
      </c>
      <c r="F10" s="88">
        <v>2821.5000000000005</v>
      </c>
    </row>
    <row r="11" spans="1:6">
      <c r="A11" s="187"/>
      <c r="B11" s="187"/>
      <c r="C11" s="226"/>
      <c r="D11" s="94"/>
      <c r="E11" s="87"/>
      <c r="F11" s="87"/>
    </row>
    <row r="12" spans="1:6">
      <c r="A12" s="188"/>
      <c r="B12" s="188"/>
      <c r="C12" s="230" t="s">
        <v>1345</v>
      </c>
      <c r="D12" s="95"/>
      <c r="E12" s="88"/>
      <c r="F12" s="88"/>
    </row>
    <row r="13" spans="1:6">
      <c r="A13" s="231" t="s">
        <v>1456</v>
      </c>
      <c r="B13" s="231" t="str">
        <f t="shared" ref="B13:B15" si="1">"T-"&amp;A13</f>
        <v>T-98-0480047-13LF</v>
      </c>
      <c r="C13" s="229" t="s">
        <v>1457</v>
      </c>
      <c r="D13" s="213">
        <v>130</v>
      </c>
      <c r="E13" s="105">
        <v>78</v>
      </c>
      <c r="F13" s="105">
        <v>71.5</v>
      </c>
    </row>
    <row r="14" spans="1:6">
      <c r="A14" s="188" t="s">
        <v>1458</v>
      </c>
      <c r="B14" s="188" t="str">
        <f t="shared" si="1"/>
        <v>T-98-0510052-20LF</v>
      </c>
      <c r="C14" s="228" t="s">
        <v>1459</v>
      </c>
      <c r="D14" s="95">
        <v>210</v>
      </c>
      <c r="E14" s="88">
        <v>126</v>
      </c>
      <c r="F14" s="88">
        <v>115.50000000000001</v>
      </c>
    </row>
    <row r="15" spans="1:6">
      <c r="A15" s="187" t="s">
        <v>1460</v>
      </c>
      <c r="B15" s="187" t="str">
        <f t="shared" si="1"/>
        <v>T-72-0510017-00LF</v>
      </c>
      <c r="C15" s="229" t="s">
        <v>1461</v>
      </c>
      <c r="D15" s="213">
        <v>29</v>
      </c>
      <c r="E15" s="87">
        <v>17.399999999999999</v>
      </c>
      <c r="F15" s="87">
        <v>15.950000000000001</v>
      </c>
    </row>
    <row r="16" spans="1:6">
      <c r="A16" s="188"/>
      <c r="B16" s="188"/>
      <c r="C16" s="228"/>
      <c r="D16" s="95"/>
      <c r="E16" s="88"/>
      <c r="F16" s="88"/>
    </row>
    <row r="17" spans="1:6">
      <c r="A17" s="187"/>
      <c r="B17" s="187"/>
      <c r="C17" s="232" t="s">
        <v>1352</v>
      </c>
      <c r="D17" s="94"/>
      <c r="E17" s="105"/>
      <c r="F17" s="105"/>
    </row>
    <row r="18" spans="1:6">
      <c r="A18" s="188" t="s">
        <v>1353</v>
      </c>
      <c r="B18" s="188" t="str">
        <f t="shared" ref="B18:B20" si="2">"T-"&amp;A18</f>
        <v>T-72-0010030-00LF</v>
      </c>
      <c r="C18" s="228" t="s">
        <v>1462</v>
      </c>
      <c r="D18" s="95">
        <v>7.2</v>
      </c>
      <c r="E18" s="88">
        <v>4.32</v>
      </c>
      <c r="F18" s="88">
        <v>3.9600000000000004</v>
      </c>
    </row>
    <row r="19" spans="1:6">
      <c r="A19" s="187" t="s">
        <v>1355</v>
      </c>
      <c r="B19" s="187" t="str">
        <f t="shared" si="2"/>
        <v>T-72-0050002-00LF</v>
      </c>
      <c r="C19" s="226" t="s">
        <v>1463</v>
      </c>
      <c r="D19" s="94">
        <v>7.2</v>
      </c>
      <c r="E19" s="87">
        <v>4.32</v>
      </c>
      <c r="F19" s="87">
        <v>3.9600000000000004</v>
      </c>
    </row>
    <row r="20" spans="1:6">
      <c r="A20" s="188" t="s">
        <v>1357</v>
      </c>
      <c r="B20" s="188" t="str">
        <f t="shared" si="2"/>
        <v>T-72-0010001-00LF</v>
      </c>
      <c r="C20" s="228" t="s">
        <v>1464</v>
      </c>
      <c r="D20" s="95">
        <v>9.9</v>
      </c>
      <c r="E20" s="88">
        <v>5.94</v>
      </c>
      <c r="F20" s="88">
        <v>5.4450000000000003</v>
      </c>
    </row>
    <row r="21" spans="1:6">
      <c r="A21" s="231"/>
      <c r="B21" s="231"/>
      <c r="C21" s="229"/>
      <c r="D21" s="213"/>
      <c r="E21" s="87"/>
      <c r="F21" s="87"/>
    </row>
    <row r="22" spans="1:6">
      <c r="A22" s="188"/>
      <c r="B22" s="188"/>
      <c r="C22" s="230" t="s">
        <v>1359</v>
      </c>
      <c r="D22" s="95"/>
      <c r="E22" s="88"/>
      <c r="F22" s="88"/>
    </row>
    <row r="23" spans="1:6">
      <c r="A23" s="231" t="s">
        <v>1360</v>
      </c>
      <c r="B23" s="231" t="str">
        <f t="shared" ref="B23:B25" si="3">"T-"&amp;A23</f>
        <v>T-98-0510090-00LF</v>
      </c>
      <c r="C23" s="229" t="s">
        <v>1465</v>
      </c>
      <c r="D23" s="213">
        <v>475</v>
      </c>
      <c r="E23" s="87">
        <v>313.5</v>
      </c>
      <c r="F23" s="87">
        <v>299.25</v>
      </c>
    </row>
    <row r="24" spans="1:6">
      <c r="A24" s="188" t="s">
        <v>1362</v>
      </c>
      <c r="B24" s="188" t="str">
        <f t="shared" si="3"/>
        <v>T-98-0510090-01LF</v>
      </c>
      <c r="C24" s="228" t="s">
        <v>1466</v>
      </c>
      <c r="D24" s="95">
        <v>600</v>
      </c>
      <c r="E24" s="88">
        <v>396</v>
      </c>
      <c r="F24" s="88">
        <v>378</v>
      </c>
    </row>
    <row r="25" spans="1:6">
      <c r="A25" s="231" t="s">
        <v>1364</v>
      </c>
      <c r="B25" s="231" t="str">
        <f t="shared" si="3"/>
        <v>T-98-0510090-02LF</v>
      </c>
      <c r="C25" s="229" t="s">
        <v>1467</v>
      </c>
      <c r="D25" s="213">
        <v>840</v>
      </c>
      <c r="E25" s="87">
        <v>554.4</v>
      </c>
      <c r="F25" s="87">
        <v>529.20000000000005</v>
      </c>
    </row>
    <row r="26" spans="1:6">
      <c r="A26" s="233" t="s">
        <v>1468</v>
      </c>
      <c r="B26" s="234"/>
      <c r="C26" s="235"/>
      <c r="D26" s="236"/>
      <c r="E26" s="237"/>
      <c r="F26" s="237"/>
    </row>
    <row r="27" spans="1:6">
      <c r="A27" s="233" t="s">
        <v>1469</v>
      </c>
      <c r="B27" s="234"/>
      <c r="C27" s="235"/>
      <c r="D27" s="236"/>
      <c r="E27" s="237"/>
      <c r="F27" s="237"/>
    </row>
    <row r="28" spans="1:6">
      <c r="A28" s="233"/>
      <c r="B28" s="234"/>
      <c r="C28" s="235"/>
      <c r="D28" s="236"/>
      <c r="E28" s="237"/>
      <c r="F28" s="237"/>
    </row>
    <row r="30" spans="1:6">
      <c r="A30" s="410" t="s">
        <v>1340</v>
      </c>
      <c r="B30" s="410"/>
      <c r="C30" s="410"/>
      <c r="D30" s="410"/>
      <c r="E30" s="410"/>
      <c r="F30" s="238"/>
    </row>
    <row r="31" spans="1:6">
      <c r="A31" s="411" t="s">
        <v>1341</v>
      </c>
      <c r="B31" s="411"/>
      <c r="C31" s="411"/>
      <c r="D31" s="411"/>
      <c r="E31" s="411"/>
      <c r="F31" s="238"/>
    </row>
    <row r="32" spans="1:6" ht="22.5">
      <c r="A32" s="223" t="s">
        <v>836</v>
      </c>
      <c r="B32" s="224" t="s">
        <v>344</v>
      </c>
      <c r="C32" s="224" t="s">
        <v>758</v>
      </c>
      <c r="D32" s="225" t="s">
        <v>759</v>
      </c>
      <c r="E32" s="225" t="s">
        <v>771</v>
      </c>
      <c r="F32" s="212" t="s">
        <v>772</v>
      </c>
    </row>
    <row r="33" spans="1:6">
      <c r="A33" s="187" t="s">
        <v>1922</v>
      </c>
      <c r="B33" s="187" t="str">
        <f>"T-"&amp;A33</f>
        <v>T-99-151A001-0002</v>
      </c>
      <c r="C33" s="187" t="s">
        <v>1342</v>
      </c>
      <c r="D33" s="94">
        <v>2685</v>
      </c>
      <c r="E33" s="87">
        <v>1611</v>
      </c>
      <c r="F33" s="87">
        <v>1476.7500000000002</v>
      </c>
    </row>
    <row r="34" spans="1:6">
      <c r="A34" s="188" t="s">
        <v>1923</v>
      </c>
      <c r="B34" s="188" t="str">
        <f t="shared" ref="B34:B57" si="4">"T-"&amp;A34</f>
        <v>T-99-151A002-0002</v>
      </c>
      <c r="C34" s="188" t="s">
        <v>1343</v>
      </c>
      <c r="D34" s="95">
        <v>2895</v>
      </c>
      <c r="E34" s="239">
        <v>1737</v>
      </c>
      <c r="F34" s="239">
        <v>1592.2500000000002</v>
      </c>
    </row>
    <row r="35" spans="1:6">
      <c r="A35" s="187" t="s">
        <v>1924</v>
      </c>
      <c r="B35" s="187" t="str">
        <f t="shared" si="4"/>
        <v>T-99-151A003-0002</v>
      </c>
      <c r="C35" s="187" t="s">
        <v>1344</v>
      </c>
      <c r="D35" s="94">
        <v>4145</v>
      </c>
      <c r="E35" s="87">
        <v>2487</v>
      </c>
      <c r="F35" s="87">
        <v>2279.75</v>
      </c>
    </row>
    <row r="36" spans="1:6">
      <c r="A36" s="188"/>
      <c r="B36" s="188"/>
      <c r="C36" s="188"/>
      <c r="D36" s="95"/>
      <c r="E36" s="88"/>
      <c r="F36" s="88"/>
    </row>
    <row r="37" spans="1:6">
      <c r="A37" s="231"/>
      <c r="B37" s="231"/>
      <c r="C37" s="240" t="s">
        <v>1345</v>
      </c>
      <c r="D37" s="213"/>
      <c r="E37" s="87"/>
      <c r="F37" s="87"/>
    </row>
    <row r="38" spans="1:6">
      <c r="A38" s="188" t="s">
        <v>1346</v>
      </c>
      <c r="B38" s="188" t="str">
        <f t="shared" si="4"/>
        <v>T-98-0510055-00LF</v>
      </c>
      <c r="C38" s="188" t="s">
        <v>1347</v>
      </c>
      <c r="D38" s="95">
        <v>130</v>
      </c>
      <c r="E38" s="88">
        <v>78</v>
      </c>
      <c r="F38" s="88">
        <v>71.5</v>
      </c>
    </row>
    <row r="39" spans="1:6">
      <c r="A39" s="231" t="s">
        <v>1348</v>
      </c>
      <c r="B39" s="231" t="str">
        <f t="shared" si="4"/>
        <v>T-99-125A041-00LF</v>
      </c>
      <c r="C39" s="231" t="s">
        <v>1349</v>
      </c>
      <c r="D39" s="213">
        <v>115</v>
      </c>
      <c r="E39" s="87">
        <v>69</v>
      </c>
      <c r="F39" s="87">
        <v>63.250000000000007</v>
      </c>
    </row>
    <row r="40" spans="1:6">
      <c r="A40" s="188" t="s">
        <v>1350</v>
      </c>
      <c r="B40" s="188" t="str">
        <f t="shared" si="4"/>
        <v>T-98-0510095-00LF</v>
      </c>
      <c r="C40" s="188" t="s">
        <v>1351</v>
      </c>
      <c r="D40" s="95">
        <v>295</v>
      </c>
      <c r="E40" s="88">
        <v>177</v>
      </c>
      <c r="F40" s="88">
        <v>162.25</v>
      </c>
    </row>
    <row r="41" spans="1:6">
      <c r="A41" s="187" t="s">
        <v>1386</v>
      </c>
      <c r="B41" s="187" t="str">
        <f t="shared" si="4"/>
        <v>T-98-0510102-00LF</v>
      </c>
      <c r="C41" s="187" t="s">
        <v>1470</v>
      </c>
      <c r="D41" s="94">
        <v>135</v>
      </c>
      <c r="E41" s="87">
        <v>81</v>
      </c>
      <c r="F41" s="87">
        <v>74.25</v>
      </c>
    </row>
    <row r="42" spans="1:6">
      <c r="A42" s="188"/>
      <c r="B42" s="188"/>
      <c r="C42" s="188"/>
      <c r="D42" s="95"/>
      <c r="E42" s="88"/>
      <c r="F42" s="88"/>
    </row>
    <row r="43" spans="1:6">
      <c r="A43" s="187"/>
      <c r="B43" s="187"/>
      <c r="C43" s="240" t="s">
        <v>1352</v>
      </c>
      <c r="D43" s="213"/>
      <c r="E43" s="87"/>
      <c r="F43" s="87"/>
    </row>
    <row r="44" spans="1:6">
      <c r="A44" s="188" t="s">
        <v>1353</v>
      </c>
      <c r="B44" s="188" t="str">
        <f t="shared" si="4"/>
        <v>T-72-0010030-00LF</v>
      </c>
      <c r="C44" s="188" t="s">
        <v>1354</v>
      </c>
      <c r="D44" s="95">
        <v>7.2</v>
      </c>
      <c r="E44" s="88">
        <v>4.32</v>
      </c>
      <c r="F44" s="88">
        <v>3.9600000000000004</v>
      </c>
    </row>
    <row r="45" spans="1:6">
      <c r="A45" s="187" t="s">
        <v>1355</v>
      </c>
      <c r="B45" s="187" t="str">
        <f t="shared" si="4"/>
        <v>T-72-0050002-00LF</v>
      </c>
      <c r="C45" s="187" t="s">
        <v>1356</v>
      </c>
      <c r="D45" s="94">
        <v>7.2</v>
      </c>
      <c r="E45" s="87">
        <v>4.32</v>
      </c>
      <c r="F45" s="87">
        <v>3.9600000000000004</v>
      </c>
    </row>
    <row r="46" spans="1:6">
      <c r="A46" s="188" t="s">
        <v>1357</v>
      </c>
      <c r="B46" s="188" t="str">
        <f t="shared" si="4"/>
        <v>T-72-0010001-00LF</v>
      </c>
      <c r="C46" s="188" t="s">
        <v>1358</v>
      </c>
      <c r="D46" s="95">
        <v>9.9</v>
      </c>
      <c r="E46" s="88">
        <v>5.94</v>
      </c>
      <c r="F46" s="88">
        <v>5.4450000000000003</v>
      </c>
    </row>
    <row r="47" spans="1:6">
      <c r="A47" s="187"/>
      <c r="B47" s="187"/>
      <c r="C47" s="231"/>
      <c r="D47" s="213"/>
      <c r="E47" s="87"/>
      <c r="F47" s="87"/>
    </row>
    <row r="48" spans="1:6">
      <c r="A48" s="188"/>
      <c r="B48" s="188"/>
      <c r="C48" s="230" t="s">
        <v>1359</v>
      </c>
      <c r="D48" s="95"/>
      <c r="E48" s="88"/>
      <c r="F48" s="88"/>
    </row>
    <row r="49" spans="1:6">
      <c r="A49" s="187" t="s">
        <v>1360</v>
      </c>
      <c r="B49" s="187" t="str">
        <f t="shared" si="4"/>
        <v>T-98-0510090-00LF</v>
      </c>
      <c r="C49" s="187" t="s">
        <v>1361</v>
      </c>
      <c r="D49" s="94">
        <v>475</v>
      </c>
      <c r="E49" s="87">
        <v>313.5</v>
      </c>
      <c r="F49" s="87">
        <v>299.25</v>
      </c>
    </row>
    <row r="50" spans="1:6">
      <c r="A50" s="188" t="s">
        <v>1362</v>
      </c>
      <c r="B50" s="188" t="str">
        <f t="shared" si="4"/>
        <v>T-98-0510090-01LF</v>
      </c>
      <c r="C50" s="188" t="s">
        <v>1363</v>
      </c>
      <c r="D50" s="95">
        <v>600</v>
      </c>
      <c r="E50" s="88">
        <v>396</v>
      </c>
      <c r="F50" s="88">
        <v>378</v>
      </c>
    </row>
    <row r="51" spans="1:6">
      <c r="A51" s="187" t="s">
        <v>1364</v>
      </c>
      <c r="B51" s="187" t="str">
        <f t="shared" si="4"/>
        <v>T-98-0510090-02LF</v>
      </c>
      <c r="C51" s="187" t="s">
        <v>1365</v>
      </c>
      <c r="D51" s="94">
        <v>840</v>
      </c>
      <c r="E51" s="87">
        <v>554.4</v>
      </c>
      <c r="F51" s="87">
        <v>529.20000000000005</v>
      </c>
    </row>
    <row r="52" spans="1:6">
      <c r="A52" s="188"/>
      <c r="B52" s="188"/>
      <c r="C52" s="230"/>
      <c r="D52" s="95"/>
      <c r="E52" s="88"/>
      <c r="F52" s="88"/>
    </row>
    <row r="53" spans="1:6">
      <c r="A53" s="187"/>
      <c r="B53" s="187"/>
      <c r="C53" s="232" t="s">
        <v>1366</v>
      </c>
      <c r="D53" s="94"/>
      <c r="E53" s="87"/>
      <c r="F53" s="87"/>
    </row>
    <row r="54" spans="1:6">
      <c r="A54" s="188" t="s">
        <v>1471</v>
      </c>
      <c r="B54" s="188" t="str">
        <f t="shared" si="4"/>
        <v>T-98-0510060-10LF</v>
      </c>
      <c r="C54" s="188" t="s">
        <v>1472</v>
      </c>
      <c r="D54" s="95">
        <v>375</v>
      </c>
      <c r="E54" s="88">
        <v>225</v>
      </c>
      <c r="F54" s="88">
        <v>206.25000000000003</v>
      </c>
    </row>
    <row r="55" spans="1:6">
      <c r="A55" s="187" t="s">
        <v>1473</v>
      </c>
      <c r="B55" s="187" t="str">
        <f t="shared" si="4"/>
        <v>T-98-0510056-10LF</v>
      </c>
      <c r="C55" s="231" t="s">
        <v>1368</v>
      </c>
      <c r="D55" s="213">
        <v>385</v>
      </c>
      <c r="E55" s="87">
        <v>231</v>
      </c>
      <c r="F55" s="87">
        <v>211.75000000000003</v>
      </c>
    </row>
    <row r="56" spans="1:6">
      <c r="A56" s="188" t="s">
        <v>1369</v>
      </c>
      <c r="B56" s="188" t="str">
        <f t="shared" si="4"/>
        <v>T-98-0510063-00LF</v>
      </c>
      <c r="C56" s="188" t="s">
        <v>1370</v>
      </c>
      <c r="D56" s="95">
        <v>280</v>
      </c>
      <c r="E56" s="88">
        <v>168</v>
      </c>
      <c r="F56" s="88">
        <v>154</v>
      </c>
    </row>
    <row r="57" spans="1:6">
      <c r="A57" s="231" t="s">
        <v>1474</v>
      </c>
      <c r="B57" s="231" t="str">
        <f t="shared" si="4"/>
        <v>T-98-0510099-10LF</v>
      </c>
      <c r="C57" s="231" t="s">
        <v>1475</v>
      </c>
      <c r="D57" s="213">
        <v>660</v>
      </c>
      <c r="E57" s="87">
        <v>396</v>
      </c>
      <c r="F57" s="87">
        <v>363.00000000000006</v>
      </c>
    </row>
    <row r="58" spans="1:6">
      <c r="A58" s="241"/>
      <c r="B58" s="241"/>
      <c r="C58" s="241"/>
      <c r="D58" s="236"/>
      <c r="E58" s="237"/>
      <c r="F58" s="237"/>
    </row>
    <row r="60" spans="1:6">
      <c r="A60" s="410" t="s">
        <v>1371</v>
      </c>
      <c r="B60" s="410"/>
      <c r="C60" s="410"/>
      <c r="D60" s="410"/>
      <c r="E60" s="410"/>
    </row>
    <row r="61" spans="1:6">
      <c r="A61" s="200" t="s">
        <v>1744</v>
      </c>
      <c r="B61" s="222"/>
      <c r="C61" s="222"/>
      <c r="D61" s="222"/>
      <c r="E61" s="222"/>
    </row>
    <row r="62" spans="1:6">
      <c r="A62" s="108" t="s">
        <v>1476</v>
      </c>
      <c r="B62" s="222"/>
      <c r="C62" s="222"/>
      <c r="D62" s="222"/>
      <c r="E62" s="222"/>
    </row>
    <row r="63" spans="1:6">
      <c r="A63" s="200" t="s">
        <v>1477</v>
      </c>
      <c r="F63" s="238"/>
    </row>
    <row r="64" spans="1:6" ht="22.5">
      <c r="A64" s="223" t="s">
        <v>836</v>
      </c>
      <c r="B64" s="224" t="s">
        <v>344</v>
      </c>
      <c r="C64" s="224" t="s">
        <v>758</v>
      </c>
      <c r="D64" s="225" t="s">
        <v>759</v>
      </c>
      <c r="E64" s="225" t="s">
        <v>771</v>
      </c>
      <c r="F64" s="212" t="s">
        <v>772</v>
      </c>
    </row>
    <row r="65" spans="1:6">
      <c r="A65" s="188"/>
      <c r="B65" s="188"/>
      <c r="C65" s="230" t="s">
        <v>1478</v>
      </c>
      <c r="D65" s="95"/>
      <c r="E65" s="88"/>
      <c r="F65" s="88"/>
    </row>
    <row r="66" spans="1:6">
      <c r="A66" s="231" t="s">
        <v>1925</v>
      </c>
      <c r="B66" s="231" t="str">
        <f t="shared" ref="B66" si="5">"T-"&amp;A66</f>
        <v>T-99-060A047-0302</v>
      </c>
      <c r="C66" s="229" t="s">
        <v>1372</v>
      </c>
      <c r="D66" s="213">
        <v>1465</v>
      </c>
      <c r="E66" s="150">
        <v>879</v>
      </c>
      <c r="F66" s="150">
        <v>805.75000000000011</v>
      </c>
    </row>
    <row r="67" spans="1:6">
      <c r="A67" s="188" t="s">
        <v>1926</v>
      </c>
      <c r="B67" s="188" t="str">
        <f t="shared" ref="B67:B82" si="6">"T-"&amp;A67</f>
        <v>T-99-060A050-0302</v>
      </c>
      <c r="C67" s="228" t="s">
        <v>1374</v>
      </c>
      <c r="D67" s="95">
        <v>1665</v>
      </c>
      <c r="E67" s="373">
        <v>999</v>
      </c>
      <c r="F67" s="373">
        <v>915.75000000000011</v>
      </c>
    </row>
    <row r="68" spans="1:6">
      <c r="A68" s="187" t="s">
        <v>1927</v>
      </c>
      <c r="B68" s="187" t="str">
        <f t="shared" si="6"/>
        <v>T-99-060A053-0302</v>
      </c>
      <c r="C68" s="229" t="s">
        <v>1376</v>
      </c>
      <c r="D68" s="213">
        <v>2250</v>
      </c>
      <c r="E68" s="150">
        <v>1350</v>
      </c>
      <c r="F68" s="150">
        <v>1237.5</v>
      </c>
    </row>
    <row r="69" spans="1:6">
      <c r="A69" s="188"/>
      <c r="B69" s="188"/>
      <c r="C69" s="230" t="s">
        <v>1479</v>
      </c>
      <c r="D69" s="95"/>
      <c r="E69" s="373"/>
      <c r="F69" s="373"/>
    </row>
    <row r="70" spans="1:6">
      <c r="A70" s="187" t="s">
        <v>1928</v>
      </c>
      <c r="B70" s="187" t="str">
        <f t="shared" si="6"/>
        <v>T-99-060A048-0302</v>
      </c>
      <c r="C70" s="226" t="s">
        <v>1373</v>
      </c>
      <c r="D70" s="94">
        <v>1825</v>
      </c>
      <c r="E70" s="150">
        <v>1095</v>
      </c>
      <c r="F70" s="150">
        <v>1003.7500000000001</v>
      </c>
    </row>
    <row r="71" spans="1:6">
      <c r="A71" s="188" t="s">
        <v>1929</v>
      </c>
      <c r="B71" s="188" t="str">
        <f t="shared" si="6"/>
        <v>T-99-060A051-0302</v>
      </c>
      <c r="C71" s="228" t="s">
        <v>1375</v>
      </c>
      <c r="D71" s="95">
        <v>1975</v>
      </c>
      <c r="E71" s="373">
        <v>1185</v>
      </c>
      <c r="F71" s="373">
        <v>1086.25</v>
      </c>
    </row>
    <row r="72" spans="1:6">
      <c r="A72" s="187" t="s">
        <v>1930</v>
      </c>
      <c r="B72" s="187" t="str">
        <f t="shared" si="6"/>
        <v>T-99-060A054-0302</v>
      </c>
      <c r="C72" s="226" t="s">
        <v>1377</v>
      </c>
      <c r="D72" s="94">
        <v>2725</v>
      </c>
      <c r="E72" s="150">
        <v>1635</v>
      </c>
      <c r="F72" s="150">
        <v>1498.7500000000002</v>
      </c>
    </row>
    <row r="73" spans="1:6">
      <c r="A73" s="188"/>
      <c r="B73" s="188"/>
      <c r="C73" s="188"/>
      <c r="D73" s="95"/>
      <c r="E73" s="88"/>
      <c r="F73" s="88"/>
    </row>
    <row r="74" spans="1:6">
      <c r="A74" s="187"/>
      <c r="B74" s="187"/>
      <c r="C74" s="232" t="s">
        <v>1359</v>
      </c>
      <c r="D74" s="94"/>
      <c r="E74" s="105"/>
      <c r="F74" s="105"/>
    </row>
    <row r="75" spans="1:6">
      <c r="A75" s="188" t="s">
        <v>1378</v>
      </c>
      <c r="B75" s="188" t="str">
        <f t="shared" si="6"/>
        <v>T-98-0600022-00LF</v>
      </c>
      <c r="C75" s="228" t="s">
        <v>1379</v>
      </c>
      <c r="D75" s="95">
        <v>455</v>
      </c>
      <c r="E75" s="88">
        <v>300.3</v>
      </c>
      <c r="F75" s="88">
        <v>286.64999999999998</v>
      </c>
    </row>
    <row r="76" spans="1:6">
      <c r="A76" s="187" t="s">
        <v>1380</v>
      </c>
      <c r="B76" s="187" t="str">
        <f t="shared" si="6"/>
        <v>T-98-0600022-01LF</v>
      </c>
      <c r="C76" s="229" t="s">
        <v>1381</v>
      </c>
      <c r="D76" s="213">
        <v>530</v>
      </c>
      <c r="E76" s="87">
        <v>349.8</v>
      </c>
      <c r="F76" s="87">
        <v>333.9</v>
      </c>
    </row>
    <row r="77" spans="1:6">
      <c r="A77" s="188" t="s">
        <v>1382</v>
      </c>
      <c r="B77" s="188" t="str">
        <f t="shared" si="6"/>
        <v>T-98-0600022-02LF</v>
      </c>
      <c r="C77" s="228" t="s">
        <v>1383</v>
      </c>
      <c r="D77" s="95">
        <v>945</v>
      </c>
      <c r="E77" s="88">
        <v>623.70000000000005</v>
      </c>
      <c r="F77" s="88">
        <v>595.35</v>
      </c>
    </row>
    <row r="78" spans="1:6">
      <c r="A78" s="187"/>
      <c r="B78" s="187"/>
      <c r="C78" s="226"/>
      <c r="D78" s="94"/>
      <c r="E78" s="105"/>
      <c r="F78" s="105"/>
    </row>
    <row r="79" spans="1:6">
      <c r="A79" s="188"/>
      <c r="B79" s="188"/>
      <c r="C79" s="230" t="s">
        <v>1345</v>
      </c>
      <c r="D79" s="95"/>
      <c r="E79" s="88"/>
      <c r="F79" s="88"/>
    </row>
    <row r="80" spans="1:6">
      <c r="A80" s="187" t="s">
        <v>1384</v>
      </c>
      <c r="B80" s="187" t="str">
        <f t="shared" si="6"/>
        <v>T-98-0600055-00LF</v>
      </c>
      <c r="C80" s="226" t="s">
        <v>1385</v>
      </c>
      <c r="D80" s="94">
        <v>130</v>
      </c>
      <c r="E80" s="87">
        <v>78</v>
      </c>
      <c r="F80" s="87">
        <v>71.5</v>
      </c>
    </row>
    <row r="81" spans="1:6">
      <c r="A81" s="188" t="s">
        <v>1348</v>
      </c>
      <c r="B81" s="188" t="str">
        <f t="shared" si="6"/>
        <v>T-99-125A041-00LF</v>
      </c>
      <c r="C81" s="228" t="s">
        <v>1480</v>
      </c>
      <c r="D81" s="95">
        <v>115</v>
      </c>
      <c r="E81" s="88">
        <v>69</v>
      </c>
      <c r="F81" s="88">
        <v>63.250000000000007</v>
      </c>
    </row>
    <row r="82" spans="1:6">
      <c r="A82" s="231" t="s">
        <v>1350</v>
      </c>
      <c r="B82" s="231" t="str">
        <f t="shared" si="6"/>
        <v>T-98-0510095-00LF</v>
      </c>
      <c r="C82" s="229" t="s">
        <v>1387</v>
      </c>
      <c r="D82" s="213">
        <v>295</v>
      </c>
      <c r="E82" s="87">
        <v>177</v>
      </c>
      <c r="F82" s="87">
        <v>162.25</v>
      </c>
    </row>
    <row r="83" spans="1:6">
      <c r="A83" s="188"/>
      <c r="B83" s="188"/>
      <c r="C83" s="228"/>
      <c r="D83" s="95"/>
      <c r="E83" s="88"/>
      <c r="F83" s="88"/>
    </row>
    <row r="84" spans="1:6">
      <c r="A84" s="231"/>
      <c r="B84" s="231"/>
      <c r="C84" s="240" t="s">
        <v>1366</v>
      </c>
      <c r="D84" s="213"/>
      <c r="E84" s="215"/>
      <c r="F84" s="215"/>
    </row>
    <row r="85" spans="1:6">
      <c r="A85" s="188" t="s">
        <v>1481</v>
      </c>
      <c r="B85" s="188" t="str">
        <f t="shared" ref="B85:B89" si="7">"T-"&amp;A85</f>
        <v>T-98-0600043-10LF</v>
      </c>
      <c r="C85" s="228" t="s">
        <v>1395</v>
      </c>
      <c r="D85" s="95">
        <v>660</v>
      </c>
      <c r="E85" s="88">
        <v>396</v>
      </c>
      <c r="F85" s="88">
        <v>363.00000000000006</v>
      </c>
    </row>
    <row r="86" spans="1:6">
      <c r="A86" s="231" t="s">
        <v>1482</v>
      </c>
      <c r="B86" s="231" t="str">
        <f t="shared" si="7"/>
        <v>T-98-0600026-00LF</v>
      </c>
      <c r="C86" s="229" t="s">
        <v>1483</v>
      </c>
      <c r="D86" s="213">
        <v>375</v>
      </c>
      <c r="E86" s="87">
        <v>225</v>
      </c>
      <c r="F86" s="87">
        <v>206.25000000000003</v>
      </c>
    </row>
    <row r="87" spans="1:6">
      <c r="A87" s="188" t="s">
        <v>1484</v>
      </c>
      <c r="B87" s="188" t="str">
        <f t="shared" si="7"/>
        <v>T-98-0600035-00LF</v>
      </c>
      <c r="C87" s="228" t="s">
        <v>1485</v>
      </c>
      <c r="D87" s="95">
        <v>285</v>
      </c>
      <c r="E87" s="88">
        <v>171</v>
      </c>
      <c r="F87" s="88">
        <v>156.75</v>
      </c>
    </row>
    <row r="88" spans="1:6">
      <c r="A88" s="231" t="s">
        <v>1486</v>
      </c>
      <c r="B88" s="231" t="str">
        <f t="shared" si="7"/>
        <v>T-98-0600032-10LF</v>
      </c>
      <c r="C88" s="229" t="s">
        <v>1487</v>
      </c>
      <c r="D88" s="213">
        <v>375</v>
      </c>
      <c r="E88" s="87">
        <v>225</v>
      </c>
      <c r="F88" s="87">
        <v>206.25000000000003</v>
      </c>
    </row>
    <row r="89" spans="1:6">
      <c r="A89" s="188" t="s">
        <v>1488</v>
      </c>
      <c r="B89" s="188" t="str">
        <f t="shared" si="7"/>
        <v>T-98-0600064-00LF</v>
      </c>
      <c r="C89" s="228" t="s">
        <v>1489</v>
      </c>
      <c r="D89" s="95">
        <v>850</v>
      </c>
      <c r="E89" s="88">
        <v>510</v>
      </c>
      <c r="F89" s="88">
        <v>467.50000000000006</v>
      </c>
    </row>
    <row r="90" spans="1:6">
      <c r="A90" s="231" t="s">
        <v>1745</v>
      </c>
      <c r="B90" s="231" t="s">
        <v>1751</v>
      </c>
      <c r="C90" s="229" t="s">
        <v>1746</v>
      </c>
      <c r="D90" s="213">
        <v>65</v>
      </c>
      <c r="E90" s="87">
        <v>39</v>
      </c>
      <c r="F90" s="87">
        <v>35.75</v>
      </c>
    </row>
    <row r="91" spans="1:6">
      <c r="A91" s="188" t="s">
        <v>1747</v>
      </c>
      <c r="B91" s="188" t="s">
        <v>1752</v>
      </c>
      <c r="C91" s="228" t="s">
        <v>1748</v>
      </c>
      <c r="D91" s="95">
        <v>125</v>
      </c>
      <c r="E91" s="88">
        <v>75</v>
      </c>
      <c r="F91" s="88">
        <v>68.75</v>
      </c>
    </row>
    <row r="92" spans="1:6">
      <c r="A92" s="231" t="s">
        <v>1749</v>
      </c>
      <c r="B92" s="231" t="s">
        <v>1753</v>
      </c>
      <c r="C92" s="229" t="s">
        <v>1750</v>
      </c>
      <c r="D92" s="213">
        <v>245</v>
      </c>
      <c r="E92" s="87">
        <v>147</v>
      </c>
      <c r="F92" s="87">
        <v>134.75</v>
      </c>
    </row>
    <row r="93" spans="1:6">
      <c r="A93" s="241"/>
      <c r="B93" s="241"/>
      <c r="C93" s="235"/>
      <c r="D93" s="236"/>
      <c r="E93" s="237"/>
      <c r="F93" s="237"/>
    </row>
    <row r="95" spans="1:6">
      <c r="A95" s="410" t="s">
        <v>1390</v>
      </c>
      <c r="B95" s="410"/>
      <c r="C95" s="410"/>
      <c r="D95" s="410"/>
      <c r="E95" s="410"/>
      <c r="F95" s="238"/>
    </row>
    <row r="96" spans="1:6" ht="15" customHeight="1">
      <c r="A96" s="411" t="s">
        <v>1391</v>
      </c>
      <c r="B96" s="411"/>
      <c r="C96" s="411"/>
      <c r="D96" s="411"/>
      <c r="E96" s="411"/>
      <c r="F96" s="238"/>
    </row>
    <row r="97" spans="1:6" ht="22.5">
      <c r="A97" s="223" t="s">
        <v>836</v>
      </c>
      <c r="B97" s="224" t="s">
        <v>344</v>
      </c>
      <c r="C97" s="224" t="s">
        <v>758</v>
      </c>
      <c r="D97" s="225" t="s">
        <v>759</v>
      </c>
      <c r="E97" s="225" t="s">
        <v>771</v>
      </c>
      <c r="F97" s="212" t="s">
        <v>772</v>
      </c>
    </row>
    <row r="98" spans="1:6">
      <c r="A98" s="188" t="s">
        <v>1931</v>
      </c>
      <c r="B98" s="188" t="str">
        <f>"T-"&amp;A98</f>
        <v>T-99-141A005-1202</v>
      </c>
      <c r="C98" s="188" t="s">
        <v>1492</v>
      </c>
      <c r="D98" s="95">
        <v>2525</v>
      </c>
      <c r="E98" s="88">
        <v>1515</v>
      </c>
      <c r="F98" s="88">
        <v>1388.75</v>
      </c>
    </row>
    <row r="99" spans="1:6">
      <c r="A99" s="187" t="s">
        <v>1932</v>
      </c>
      <c r="B99" s="187" t="str">
        <f t="shared" ref="B99:B116" si="8">"T-"&amp;A99</f>
        <v>T-99-141A009-1202</v>
      </c>
      <c r="C99" s="187" t="s">
        <v>1493</v>
      </c>
      <c r="D99" s="94">
        <v>2995</v>
      </c>
      <c r="E99" s="105">
        <v>1797</v>
      </c>
      <c r="F99" s="105">
        <v>1647.2500000000002</v>
      </c>
    </row>
    <row r="100" spans="1:6">
      <c r="A100" s="188"/>
      <c r="B100" s="188"/>
      <c r="C100" s="188"/>
      <c r="D100" s="95"/>
      <c r="E100" s="88"/>
      <c r="F100" s="88"/>
    </row>
    <row r="101" spans="1:6">
      <c r="A101" s="187"/>
      <c r="B101" s="187"/>
      <c r="C101" s="232" t="s">
        <v>1345</v>
      </c>
      <c r="D101" s="213"/>
      <c r="E101" s="105"/>
      <c r="F101" s="105"/>
    </row>
    <row r="102" spans="1:6">
      <c r="A102" s="188" t="s">
        <v>1348</v>
      </c>
      <c r="B102" s="188" t="str">
        <f t="shared" si="8"/>
        <v>T-99-125A041-00LF</v>
      </c>
      <c r="C102" s="188" t="s">
        <v>1480</v>
      </c>
      <c r="D102" s="95">
        <v>115</v>
      </c>
      <c r="E102" s="88">
        <v>69</v>
      </c>
      <c r="F102" s="88">
        <v>63.250000000000007</v>
      </c>
    </row>
    <row r="103" spans="1:6">
      <c r="A103" s="231" t="s">
        <v>1350</v>
      </c>
      <c r="B103" s="231" t="str">
        <f t="shared" si="8"/>
        <v>T-98-0510095-00LF</v>
      </c>
      <c r="C103" s="231" t="s">
        <v>1494</v>
      </c>
      <c r="D103" s="213">
        <v>295</v>
      </c>
      <c r="E103" s="105">
        <v>177</v>
      </c>
      <c r="F103" s="105">
        <v>162.25</v>
      </c>
    </row>
    <row r="104" spans="1:6">
      <c r="A104" s="188"/>
      <c r="B104" s="188"/>
      <c r="C104" s="230"/>
      <c r="D104" s="95"/>
      <c r="E104" s="88"/>
      <c r="F104" s="88"/>
    </row>
    <row r="105" spans="1:6">
      <c r="A105" s="231"/>
      <c r="B105" s="231"/>
      <c r="C105" s="240" t="s">
        <v>1352</v>
      </c>
      <c r="D105" s="213"/>
      <c r="E105" s="105"/>
      <c r="F105" s="105"/>
    </row>
    <row r="106" spans="1:6">
      <c r="A106" s="188" t="s">
        <v>1353</v>
      </c>
      <c r="B106" s="188" t="str">
        <f t="shared" si="8"/>
        <v>T-72-0010030-00LF</v>
      </c>
      <c r="C106" s="188" t="s">
        <v>1354</v>
      </c>
      <c r="D106" s="95">
        <v>7.2</v>
      </c>
      <c r="E106" s="88">
        <v>4.32</v>
      </c>
      <c r="F106" s="88">
        <v>3.9600000000000004</v>
      </c>
    </row>
    <row r="107" spans="1:6">
      <c r="A107" s="231" t="s">
        <v>1355</v>
      </c>
      <c r="B107" s="231" t="str">
        <f t="shared" si="8"/>
        <v>T-72-0050002-00LF</v>
      </c>
      <c r="C107" s="231" t="s">
        <v>1356</v>
      </c>
      <c r="D107" s="213">
        <v>7.2</v>
      </c>
      <c r="E107" s="105">
        <v>4.32</v>
      </c>
      <c r="F107" s="105">
        <v>3.9600000000000004</v>
      </c>
    </row>
    <row r="108" spans="1:6">
      <c r="A108" s="188" t="s">
        <v>1357</v>
      </c>
      <c r="B108" s="188" t="str">
        <f t="shared" si="8"/>
        <v>T-72-0010001-00LF</v>
      </c>
      <c r="C108" s="188" t="s">
        <v>1358</v>
      </c>
      <c r="D108" s="95">
        <v>9.9</v>
      </c>
      <c r="E108" s="88">
        <v>5.94</v>
      </c>
      <c r="F108" s="88">
        <v>5.4450000000000003</v>
      </c>
    </row>
    <row r="109" spans="1:6">
      <c r="A109" s="231"/>
      <c r="B109" s="231"/>
      <c r="C109" s="231"/>
      <c r="D109" s="213"/>
      <c r="E109" s="105"/>
      <c r="F109" s="105"/>
    </row>
    <row r="110" spans="1:6">
      <c r="A110" s="188"/>
      <c r="B110" s="188"/>
      <c r="C110" s="230" t="s">
        <v>1359</v>
      </c>
      <c r="D110" s="95"/>
      <c r="E110" s="88"/>
      <c r="F110" s="88"/>
    </row>
    <row r="111" spans="1:6">
      <c r="A111" s="231" t="s">
        <v>1392</v>
      </c>
      <c r="B111" s="231" t="str">
        <f t="shared" si="8"/>
        <v>T-98-0410061-00LF</v>
      </c>
      <c r="C111" s="231" t="s">
        <v>1361</v>
      </c>
      <c r="D111" s="213">
        <v>395</v>
      </c>
      <c r="E111" s="105">
        <v>260.7</v>
      </c>
      <c r="F111" s="105">
        <v>248.85</v>
      </c>
    </row>
    <row r="112" spans="1:6">
      <c r="A112" s="188" t="s">
        <v>1393</v>
      </c>
      <c r="B112" s="188" t="str">
        <f t="shared" si="8"/>
        <v>T-98-0410061-01LF</v>
      </c>
      <c r="C112" s="188" t="s">
        <v>1363</v>
      </c>
      <c r="D112" s="95">
        <v>470</v>
      </c>
      <c r="E112" s="88">
        <v>310.2</v>
      </c>
      <c r="F112" s="88">
        <v>296.10000000000002</v>
      </c>
    </row>
    <row r="113" spans="1:6">
      <c r="A113" s="231"/>
      <c r="B113" s="231"/>
      <c r="C113" s="231"/>
      <c r="D113" s="213"/>
      <c r="E113" s="105"/>
      <c r="F113" s="105"/>
    </row>
    <row r="114" spans="1:6">
      <c r="A114" s="188"/>
      <c r="B114" s="188"/>
      <c r="C114" s="230" t="s">
        <v>1366</v>
      </c>
      <c r="D114" s="95"/>
      <c r="E114" s="88"/>
      <c r="F114" s="88"/>
    </row>
    <row r="115" spans="1:6">
      <c r="A115" s="231" t="s">
        <v>1394</v>
      </c>
      <c r="B115" s="231" t="str">
        <f t="shared" si="8"/>
        <v>T-98-0410042-00LF</v>
      </c>
      <c r="C115" s="231" t="s">
        <v>1389</v>
      </c>
      <c r="D115" s="213">
        <v>335</v>
      </c>
      <c r="E115" s="105">
        <v>201</v>
      </c>
      <c r="F115" s="105">
        <v>184.25000000000003</v>
      </c>
    </row>
    <row r="116" spans="1:6">
      <c r="A116" s="188" t="s">
        <v>1495</v>
      </c>
      <c r="B116" s="188" t="str">
        <f t="shared" si="8"/>
        <v>T-98-0410074-20LF</v>
      </c>
      <c r="C116" s="188" t="s">
        <v>1496</v>
      </c>
      <c r="D116" s="95">
        <v>845</v>
      </c>
      <c r="E116" s="88">
        <v>507</v>
      </c>
      <c r="F116" s="88">
        <v>464.75000000000006</v>
      </c>
    </row>
    <row r="117" spans="1:6">
      <c r="A117" s="241"/>
      <c r="B117" s="241"/>
      <c r="C117" s="241"/>
      <c r="D117" s="236"/>
      <c r="E117" s="237"/>
      <c r="F117" s="237"/>
    </row>
    <row r="118" spans="1:6">
      <c r="A118" s="241"/>
      <c r="B118" s="241"/>
      <c r="C118" s="241"/>
      <c r="D118" s="236"/>
      <c r="E118" s="237"/>
      <c r="F118" s="237"/>
    </row>
    <row r="119" spans="1:6">
      <c r="A119" s="410" t="s">
        <v>1396</v>
      </c>
      <c r="B119" s="410"/>
      <c r="C119" s="410"/>
      <c r="D119" s="410"/>
      <c r="E119" s="410"/>
      <c r="F119" s="238"/>
    </row>
    <row r="120" spans="1:6">
      <c r="A120" s="411" t="s">
        <v>1391</v>
      </c>
      <c r="B120" s="411"/>
      <c r="C120" s="411"/>
      <c r="D120" s="411"/>
      <c r="E120" s="411"/>
      <c r="F120" s="238"/>
    </row>
    <row r="121" spans="1:6" ht="22.5">
      <c r="A121" s="223" t="s">
        <v>836</v>
      </c>
      <c r="B121" s="224" t="s">
        <v>344</v>
      </c>
      <c r="C121" s="224" t="s">
        <v>758</v>
      </c>
      <c r="D121" s="225" t="s">
        <v>759</v>
      </c>
      <c r="E121" s="225" t="s">
        <v>771</v>
      </c>
      <c r="F121" s="212" t="s">
        <v>772</v>
      </c>
    </row>
    <row r="122" spans="1:6">
      <c r="A122" s="187" t="s">
        <v>1933</v>
      </c>
      <c r="B122" s="187" t="str">
        <f>"T-"&amp;A122</f>
        <v>T-99-135A002-0002</v>
      </c>
      <c r="C122" s="187" t="s">
        <v>1397</v>
      </c>
      <c r="D122" s="94">
        <v>3295</v>
      </c>
      <c r="E122" s="87">
        <v>1977</v>
      </c>
      <c r="F122" s="87">
        <v>1812.2500000000002</v>
      </c>
    </row>
    <row r="123" spans="1:6">
      <c r="A123" s="188" t="s">
        <v>1934</v>
      </c>
      <c r="B123" s="188" t="str">
        <f t="shared" ref="B123:B140" si="9">"T-"&amp;A123</f>
        <v>T-99-135A001-0002</v>
      </c>
      <c r="C123" s="188" t="s">
        <v>1398</v>
      </c>
      <c r="D123" s="95">
        <v>3695</v>
      </c>
      <c r="E123" s="88">
        <v>2217</v>
      </c>
      <c r="F123" s="88">
        <v>2032.2500000000002</v>
      </c>
    </row>
    <row r="124" spans="1:6">
      <c r="A124" s="187"/>
      <c r="B124" s="187"/>
      <c r="C124" s="187"/>
      <c r="D124" s="94"/>
      <c r="E124" s="87"/>
      <c r="F124" s="87"/>
    </row>
    <row r="125" spans="1:6">
      <c r="A125" s="188"/>
      <c r="B125" s="188"/>
      <c r="C125" s="230" t="s">
        <v>1345</v>
      </c>
      <c r="D125" s="95"/>
      <c r="E125" s="88"/>
      <c r="F125" s="88"/>
    </row>
    <row r="126" spans="1:6">
      <c r="A126" s="187" t="s">
        <v>1346</v>
      </c>
      <c r="B126" s="187" t="str">
        <f t="shared" si="9"/>
        <v>T-98-0510055-00LF</v>
      </c>
      <c r="C126" s="187" t="s">
        <v>1388</v>
      </c>
      <c r="D126" s="94">
        <v>130</v>
      </c>
      <c r="E126" s="87">
        <v>78</v>
      </c>
      <c r="F126" s="87">
        <v>71.5</v>
      </c>
    </row>
    <row r="127" spans="1:6">
      <c r="A127" s="188" t="s">
        <v>1348</v>
      </c>
      <c r="B127" s="188" t="str">
        <f t="shared" si="9"/>
        <v>T-99-125A041-00LF</v>
      </c>
      <c r="C127" s="188" t="s">
        <v>1399</v>
      </c>
      <c r="D127" s="95">
        <v>115</v>
      </c>
      <c r="E127" s="88">
        <v>69</v>
      </c>
      <c r="F127" s="88">
        <v>63.250000000000007</v>
      </c>
    </row>
    <row r="128" spans="1:6">
      <c r="A128" s="187"/>
      <c r="B128" s="187"/>
      <c r="C128" s="187"/>
      <c r="D128" s="94"/>
      <c r="E128" s="87"/>
      <c r="F128" s="87"/>
    </row>
    <row r="129" spans="1:6">
      <c r="A129" s="188"/>
      <c r="B129" s="188"/>
      <c r="C129" s="230" t="s">
        <v>1352</v>
      </c>
      <c r="D129" s="95"/>
      <c r="E129" s="88"/>
      <c r="F129" s="88"/>
    </row>
    <row r="130" spans="1:6">
      <c r="A130" s="187" t="s">
        <v>1353</v>
      </c>
      <c r="B130" s="187" t="str">
        <f t="shared" si="9"/>
        <v>T-72-0010030-00LF</v>
      </c>
      <c r="C130" s="187" t="s">
        <v>1354</v>
      </c>
      <c r="D130" s="94">
        <v>7.2</v>
      </c>
      <c r="E130" s="87">
        <v>4.32</v>
      </c>
      <c r="F130" s="87">
        <v>3.9600000000000004</v>
      </c>
    </row>
    <row r="131" spans="1:6">
      <c r="A131" s="188" t="s">
        <v>1355</v>
      </c>
      <c r="B131" s="188" t="str">
        <f t="shared" si="9"/>
        <v>T-72-0050002-00LF</v>
      </c>
      <c r="C131" s="188" t="s">
        <v>1356</v>
      </c>
      <c r="D131" s="95">
        <v>7.2</v>
      </c>
      <c r="E131" s="88">
        <v>4.32</v>
      </c>
      <c r="F131" s="88">
        <v>3.9600000000000004</v>
      </c>
    </row>
    <row r="132" spans="1:6">
      <c r="A132" s="187" t="s">
        <v>1357</v>
      </c>
      <c r="B132" s="187" t="str">
        <f t="shared" si="9"/>
        <v>T-72-0010001-00LF</v>
      </c>
      <c r="C132" s="187" t="s">
        <v>1358</v>
      </c>
      <c r="D132" s="94">
        <v>9.9</v>
      </c>
      <c r="E132" s="87">
        <v>5.94</v>
      </c>
      <c r="F132" s="87">
        <v>5.4450000000000003</v>
      </c>
    </row>
    <row r="133" spans="1:6">
      <c r="A133" s="188"/>
      <c r="B133" s="188"/>
      <c r="C133" s="188"/>
      <c r="D133" s="95"/>
      <c r="E133" s="88"/>
      <c r="F133" s="88"/>
    </row>
    <row r="134" spans="1:6">
      <c r="A134" s="187"/>
      <c r="B134" s="187"/>
      <c r="C134" s="232" t="s">
        <v>1359</v>
      </c>
      <c r="D134" s="94"/>
      <c r="E134" s="87"/>
      <c r="F134" s="87"/>
    </row>
    <row r="135" spans="1:6">
      <c r="A135" s="188" t="s">
        <v>1400</v>
      </c>
      <c r="B135" s="188" t="str">
        <f t="shared" si="9"/>
        <v>T-98-0350060-01LF</v>
      </c>
      <c r="C135" s="188" t="s">
        <v>1361</v>
      </c>
      <c r="D135" s="95">
        <v>360</v>
      </c>
      <c r="E135" s="88">
        <v>237.60000000000002</v>
      </c>
      <c r="F135" s="88">
        <v>226.8</v>
      </c>
    </row>
    <row r="136" spans="1:6">
      <c r="A136" s="187" t="s">
        <v>1401</v>
      </c>
      <c r="B136" s="187" t="str">
        <f t="shared" si="9"/>
        <v>T-98-0350060-00LF</v>
      </c>
      <c r="C136" s="187" t="s">
        <v>1363</v>
      </c>
      <c r="D136" s="94">
        <v>425</v>
      </c>
      <c r="E136" s="87">
        <v>280.5</v>
      </c>
      <c r="F136" s="87">
        <v>267.75</v>
      </c>
    </row>
    <row r="137" spans="1:6">
      <c r="A137" s="188"/>
      <c r="B137" s="188"/>
      <c r="C137" s="188"/>
      <c r="D137" s="95"/>
      <c r="E137" s="88"/>
      <c r="F137" s="88"/>
    </row>
    <row r="138" spans="1:6">
      <c r="A138" s="187"/>
      <c r="B138" s="187"/>
      <c r="C138" s="232" t="s">
        <v>1366</v>
      </c>
      <c r="D138" s="94"/>
      <c r="E138" s="87"/>
      <c r="F138" s="87"/>
    </row>
    <row r="139" spans="1:6">
      <c r="A139" s="188" t="s">
        <v>1497</v>
      </c>
      <c r="B139" s="188" t="str">
        <f t="shared" si="9"/>
        <v>T-98-0350061-10LF</v>
      </c>
      <c r="C139" s="188" t="s">
        <v>1490</v>
      </c>
      <c r="D139" s="95">
        <v>750</v>
      </c>
      <c r="E139" s="88">
        <v>450</v>
      </c>
      <c r="F139" s="88">
        <v>412.50000000000006</v>
      </c>
    </row>
    <row r="140" spans="1:6">
      <c r="A140" s="187" t="s">
        <v>1498</v>
      </c>
      <c r="B140" s="187" t="str">
        <f t="shared" si="9"/>
        <v>T-98-0350062-10LF</v>
      </c>
      <c r="C140" s="187" t="s">
        <v>1499</v>
      </c>
      <c r="D140" s="94">
        <v>1035</v>
      </c>
      <c r="E140" s="87">
        <v>621</v>
      </c>
      <c r="F140" s="87">
        <v>569.25</v>
      </c>
    </row>
    <row r="141" spans="1:6">
      <c r="A141" s="241"/>
      <c r="B141" s="241"/>
      <c r="C141" s="241"/>
      <c r="D141" s="236"/>
      <c r="E141" s="237"/>
      <c r="F141" s="237"/>
    </row>
    <row r="143" spans="1:6">
      <c r="A143" s="410" t="s">
        <v>1500</v>
      </c>
      <c r="B143" s="410"/>
      <c r="C143" s="410"/>
      <c r="D143" s="410"/>
      <c r="E143" s="410"/>
      <c r="F143" s="238"/>
    </row>
    <row r="144" spans="1:6">
      <c r="A144" s="411" t="s">
        <v>1501</v>
      </c>
      <c r="B144" s="411"/>
      <c r="C144" s="411"/>
      <c r="D144" s="411"/>
      <c r="E144" s="411"/>
      <c r="F144" s="238"/>
    </row>
    <row r="145" spans="1:6" ht="22.5">
      <c r="A145" s="223" t="s">
        <v>836</v>
      </c>
      <c r="B145" s="224" t="s">
        <v>344</v>
      </c>
      <c r="C145" s="224" t="s">
        <v>758</v>
      </c>
      <c r="D145" s="225" t="s">
        <v>759</v>
      </c>
      <c r="E145" s="225" t="s">
        <v>771</v>
      </c>
      <c r="F145" s="212" t="s">
        <v>772</v>
      </c>
    </row>
    <row r="146" spans="1:6">
      <c r="A146" s="188" t="s">
        <v>1502</v>
      </c>
      <c r="B146" s="188" t="str">
        <f t="shared" ref="B146:B167" si="10">"T-"&amp;A146</f>
        <v>T-99-068A001-0202</v>
      </c>
      <c r="C146" s="188" t="s">
        <v>1503</v>
      </c>
      <c r="D146" s="95">
        <v>1070</v>
      </c>
      <c r="E146" s="88">
        <v>642</v>
      </c>
      <c r="F146" s="88">
        <v>588.5</v>
      </c>
    </row>
    <row r="147" spans="1:6">
      <c r="A147" s="187" t="s">
        <v>1504</v>
      </c>
      <c r="B147" s="187" t="str">
        <f t="shared" si="10"/>
        <v>T-99-068A002-0202</v>
      </c>
      <c r="C147" s="187" t="s">
        <v>1505</v>
      </c>
      <c r="D147" s="94">
        <v>1260</v>
      </c>
      <c r="E147" s="105">
        <v>756</v>
      </c>
      <c r="F147" s="105">
        <v>693</v>
      </c>
    </row>
    <row r="148" spans="1:6">
      <c r="A148" s="188"/>
      <c r="B148" s="188"/>
      <c r="C148" s="188"/>
      <c r="D148" s="95"/>
      <c r="E148" s="88"/>
      <c r="F148" s="88"/>
    </row>
    <row r="149" spans="1:6">
      <c r="A149" s="187"/>
      <c r="B149" s="187"/>
      <c r="C149" s="232" t="s">
        <v>1345</v>
      </c>
      <c r="D149" s="94"/>
      <c r="E149" s="105"/>
      <c r="F149" s="105"/>
    </row>
    <row r="150" spans="1:6">
      <c r="A150" s="188" t="s">
        <v>1350</v>
      </c>
      <c r="B150" s="188" t="str">
        <f t="shared" si="10"/>
        <v>T-98-0510095-00LF</v>
      </c>
      <c r="C150" s="188" t="s">
        <v>1506</v>
      </c>
      <c r="D150" s="95">
        <v>295</v>
      </c>
      <c r="E150" s="88">
        <v>177</v>
      </c>
      <c r="F150" s="88">
        <v>162.25</v>
      </c>
    </row>
    <row r="151" spans="1:6">
      <c r="A151" s="187" t="s">
        <v>1507</v>
      </c>
      <c r="B151" s="187" t="str">
        <f t="shared" si="10"/>
        <v>T-98-0680057-00LF</v>
      </c>
      <c r="C151" s="187" t="s">
        <v>1508</v>
      </c>
      <c r="D151" s="94">
        <v>130</v>
      </c>
      <c r="E151" s="105">
        <v>78</v>
      </c>
      <c r="F151" s="105">
        <v>71.5</v>
      </c>
    </row>
    <row r="152" spans="1:6">
      <c r="A152" s="188" t="s">
        <v>1509</v>
      </c>
      <c r="B152" s="188" t="str">
        <f t="shared" si="10"/>
        <v>T-98-0680033-00LF</v>
      </c>
      <c r="C152" s="188" t="s">
        <v>1510</v>
      </c>
      <c r="D152" s="95">
        <v>130</v>
      </c>
      <c r="E152" s="88">
        <v>78</v>
      </c>
      <c r="F152" s="88">
        <v>71.5</v>
      </c>
    </row>
    <row r="153" spans="1:6">
      <c r="A153" s="187" t="s">
        <v>1348</v>
      </c>
      <c r="B153" s="187" t="str">
        <f t="shared" si="10"/>
        <v>T-99-125A041-00LF</v>
      </c>
      <c r="C153" s="187" t="s">
        <v>1480</v>
      </c>
      <c r="D153" s="94">
        <v>115</v>
      </c>
      <c r="E153" s="105">
        <v>69</v>
      </c>
      <c r="F153" s="105">
        <v>63.250000000000007</v>
      </c>
    </row>
    <row r="154" spans="1:6">
      <c r="A154" s="188"/>
      <c r="B154" s="188"/>
      <c r="C154" s="188"/>
      <c r="D154" s="95"/>
      <c r="E154" s="88"/>
      <c r="F154" s="88"/>
    </row>
    <row r="155" spans="1:6">
      <c r="A155" s="187"/>
      <c r="B155" s="187"/>
      <c r="C155" s="240" t="s">
        <v>1352</v>
      </c>
      <c r="D155" s="213"/>
      <c r="E155" s="105"/>
      <c r="F155" s="105"/>
    </row>
    <row r="156" spans="1:6">
      <c r="A156" s="188" t="s">
        <v>1353</v>
      </c>
      <c r="B156" s="188" t="str">
        <f t="shared" si="10"/>
        <v>T-72-0010030-00LF</v>
      </c>
      <c r="C156" s="188" t="s">
        <v>1354</v>
      </c>
      <c r="D156" s="95">
        <v>7.2</v>
      </c>
      <c r="E156" s="88">
        <v>4.32</v>
      </c>
      <c r="F156" s="88">
        <v>3.9600000000000004</v>
      </c>
    </row>
    <row r="157" spans="1:6">
      <c r="A157" s="187" t="s">
        <v>1355</v>
      </c>
      <c r="B157" s="187" t="str">
        <f t="shared" si="10"/>
        <v>T-72-0050002-00LF</v>
      </c>
      <c r="C157" s="187" t="s">
        <v>1356</v>
      </c>
      <c r="D157" s="94">
        <v>7.2</v>
      </c>
      <c r="E157" s="105">
        <v>4.32</v>
      </c>
      <c r="F157" s="105">
        <v>3.9600000000000004</v>
      </c>
    </row>
    <row r="158" spans="1:6">
      <c r="A158" s="188"/>
      <c r="B158" s="188"/>
      <c r="C158" s="188"/>
      <c r="D158" s="95"/>
      <c r="E158" s="88"/>
      <c r="F158" s="88"/>
    </row>
    <row r="159" spans="1:6">
      <c r="A159" s="231"/>
      <c r="B159" s="231"/>
      <c r="C159" s="240" t="s">
        <v>1359</v>
      </c>
      <c r="D159" s="213"/>
      <c r="E159" s="105"/>
      <c r="F159" s="105"/>
    </row>
    <row r="160" spans="1:6">
      <c r="A160" s="188" t="s">
        <v>1511</v>
      </c>
      <c r="B160" s="188" t="str">
        <f t="shared" si="10"/>
        <v>T-98-0680031-00LF</v>
      </c>
      <c r="C160" s="188" t="s">
        <v>1361</v>
      </c>
      <c r="D160" s="95">
        <v>235</v>
      </c>
      <c r="E160" s="88">
        <v>155.1</v>
      </c>
      <c r="F160" s="88">
        <v>148.05000000000001</v>
      </c>
    </row>
    <row r="161" spans="1:6">
      <c r="A161" s="231" t="s">
        <v>1512</v>
      </c>
      <c r="B161" s="231" t="str">
        <f t="shared" si="10"/>
        <v>T-98-0680031-01LF</v>
      </c>
      <c r="C161" s="231" t="s">
        <v>1363</v>
      </c>
      <c r="D161" s="213">
        <v>425</v>
      </c>
      <c r="E161" s="105">
        <v>280.5</v>
      </c>
      <c r="F161" s="105">
        <v>267.75</v>
      </c>
    </row>
    <row r="162" spans="1:6">
      <c r="A162" s="188"/>
      <c r="B162" s="188"/>
      <c r="C162" s="188"/>
      <c r="D162" s="95"/>
      <c r="E162" s="88"/>
      <c r="F162" s="88"/>
    </row>
    <row r="163" spans="1:6">
      <c r="A163" s="231"/>
      <c r="B163" s="231"/>
      <c r="C163" s="240" t="s">
        <v>1366</v>
      </c>
      <c r="D163" s="213"/>
      <c r="E163" s="105"/>
      <c r="F163" s="105"/>
    </row>
    <row r="164" spans="1:6">
      <c r="A164" s="188" t="s">
        <v>1513</v>
      </c>
      <c r="B164" s="188" t="str">
        <f t="shared" si="10"/>
        <v>T-98-0680016-00LF</v>
      </c>
      <c r="C164" s="188" t="s">
        <v>1491</v>
      </c>
      <c r="D164" s="95">
        <v>225</v>
      </c>
      <c r="E164" s="88">
        <v>135</v>
      </c>
      <c r="F164" s="88">
        <v>123.75000000000001</v>
      </c>
    </row>
    <row r="165" spans="1:6">
      <c r="A165" s="231" t="s">
        <v>1514</v>
      </c>
      <c r="B165" s="231" t="str">
        <f t="shared" si="10"/>
        <v>T-98-0680017-00LF</v>
      </c>
      <c r="C165" s="231" t="s">
        <v>1367</v>
      </c>
      <c r="D165" s="213">
        <v>150</v>
      </c>
      <c r="E165" s="105">
        <v>90</v>
      </c>
      <c r="F165" s="105">
        <v>82.5</v>
      </c>
    </row>
    <row r="166" spans="1:6">
      <c r="A166" s="188" t="s">
        <v>1515</v>
      </c>
      <c r="B166" s="188" t="str">
        <f t="shared" si="10"/>
        <v>T-98-0680019-00LF</v>
      </c>
      <c r="C166" s="188" t="s">
        <v>1487</v>
      </c>
      <c r="D166" s="95">
        <v>375</v>
      </c>
      <c r="E166" s="88">
        <v>225</v>
      </c>
      <c r="F166" s="88">
        <v>206.25000000000003</v>
      </c>
    </row>
    <row r="167" spans="1:6">
      <c r="A167" s="231" t="s">
        <v>1516</v>
      </c>
      <c r="B167" s="231" t="str">
        <f t="shared" si="10"/>
        <v>T-98-0680036-00LF</v>
      </c>
      <c r="C167" s="231" t="s">
        <v>1517</v>
      </c>
      <c r="D167" s="213">
        <v>235</v>
      </c>
      <c r="E167" s="105">
        <v>141</v>
      </c>
      <c r="F167" s="105">
        <v>129.25</v>
      </c>
    </row>
    <row r="168" spans="1:6">
      <c r="A168" s="188" t="s">
        <v>1754</v>
      </c>
      <c r="B168" s="188" t="s">
        <v>1755</v>
      </c>
      <c r="C168" s="188" t="s">
        <v>1746</v>
      </c>
      <c r="D168" s="95">
        <v>55</v>
      </c>
      <c r="E168" s="88">
        <v>33</v>
      </c>
      <c r="F168" s="88">
        <v>30.250000000000004</v>
      </c>
    </row>
    <row r="171" spans="1:6">
      <c r="A171" s="410" t="s">
        <v>1518</v>
      </c>
      <c r="B171" s="410"/>
      <c r="C171" s="410"/>
      <c r="D171" s="410"/>
      <c r="E171" s="410"/>
      <c r="F171" s="238"/>
    </row>
    <row r="172" spans="1:6">
      <c r="A172" s="411" t="s">
        <v>1519</v>
      </c>
      <c r="B172" s="411"/>
      <c r="C172" s="411"/>
      <c r="D172" s="411"/>
      <c r="E172" s="411"/>
      <c r="F172" s="238"/>
    </row>
    <row r="173" spans="1:6" ht="22.5">
      <c r="A173" s="223" t="s">
        <v>836</v>
      </c>
      <c r="B173" s="224" t="s">
        <v>344</v>
      </c>
      <c r="C173" s="224" t="s">
        <v>758</v>
      </c>
      <c r="D173" s="225" t="s">
        <v>759</v>
      </c>
      <c r="E173" s="225" t="s">
        <v>771</v>
      </c>
      <c r="F173" s="212" t="s">
        <v>772</v>
      </c>
    </row>
    <row r="174" spans="1:6">
      <c r="A174" s="188" t="s">
        <v>1520</v>
      </c>
      <c r="B174" s="188" t="str">
        <f t="shared" ref="B174:B175" si="11">"T-"&amp;A174</f>
        <v>T-99-080A005-0302</v>
      </c>
      <c r="C174" s="188" t="s">
        <v>1521</v>
      </c>
      <c r="D174" s="95">
        <v>885</v>
      </c>
      <c r="E174" s="88">
        <v>531</v>
      </c>
      <c r="F174" s="88">
        <v>486.75000000000006</v>
      </c>
    </row>
    <row r="175" spans="1:6">
      <c r="A175" s="187" t="s">
        <v>1522</v>
      </c>
      <c r="B175" s="187" t="str">
        <f t="shared" si="11"/>
        <v>T-99-080A006-0302</v>
      </c>
      <c r="C175" s="187" t="s">
        <v>1523</v>
      </c>
      <c r="D175" s="94">
        <v>1055</v>
      </c>
      <c r="E175" s="105">
        <v>633</v>
      </c>
      <c r="F175" s="105">
        <v>580.25</v>
      </c>
    </row>
    <row r="176" spans="1:6">
      <c r="A176" s="188"/>
      <c r="B176" s="188"/>
      <c r="C176" s="188"/>
      <c r="D176" s="95"/>
      <c r="E176" s="88"/>
      <c r="F176" s="88"/>
    </row>
    <row r="177" spans="1:6">
      <c r="A177" s="187"/>
      <c r="B177" s="187"/>
      <c r="C177" s="232" t="s">
        <v>1345</v>
      </c>
      <c r="D177" s="94"/>
      <c r="E177" s="105"/>
      <c r="F177" s="105"/>
    </row>
    <row r="178" spans="1:6">
      <c r="A178" s="188" t="s">
        <v>1350</v>
      </c>
      <c r="B178" s="188" t="str">
        <f t="shared" ref="B178:B179" si="12">"T-"&amp;A178</f>
        <v>T-98-0510095-00LF</v>
      </c>
      <c r="C178" s="188" t="s">
        <v>1524</v>
      </c>
      <c r="D178" s="95">
        <v>295</v>
      </c>
      <c r="E178" s="88">
        <v>177</v>
      </c>
      <c r="F178" s="88">
        <v>162.25</v>
      </c>
    </row>
    <row r="179" spans="1:6">
      <c r="A179" s="187" t="s">
        <v>1507</v>
      </c>
      <c r="B179" s="187" t="str">
        <f t="shared" si="12"/>
        <v>T-98-0680057-00LF</v>
      </c>
      <c r="C179" s="187" t="s">
        <v>1508</v>
      </c>
      <c r="D179" s="94">
        <v>130</v>
      </c>
      <c r="E179" s="105">
        <v>78</v>
      </c>
      <c r="F179" s="105">
        <v>71.5</v>
      </c>
    </row>
    <row r="180" spans="1:6">
      <c r="A180" s="188"/>
      <c r="B180" s="188"/>
      <c r="C180" s="188"/>
      <c r="D180" s="95"/>
      <c r="E180" s="88"/>
      <c r="F180" s="88"/>
    </row>
    <row r="181" spans="1:6">
      <c r="A181" s="187"/>
      <c r="B181" s="187"/>
      <c r="C181" s="240" t="s">
        <v>1352</v>
      </c>
      <c r="D181" s="213"/>
      <c r="E181" s="105"/>
      <c r="F181" s="105"/>
    </row>
    <row r="182" spans="1:6">
      <c r="A182" s="188" t="s">
        <v>1353</v>
      </c>
      <c r="B182" s="188" t="str">
        <f t="shared" ref="B182" si="13">"T-"&amp;A182</f>
        <v>T-72-0010030-00LF</v>
      </c>
      <c r="C182" s="188" t="s">
        <v>1354</v>
      </c>
      <c r="D182" s="95">
        <v>7.2</v>
      </c>
      <c r="E182" s="88">
        <v>4.32</v>
      </c>
      <c r="F182" s="88">
        <v>3.9600000000000004</v>
      </c>
    </row>
    <row r="183" spans="1:6">
      <c r="A183" s="188"/>
      <c r="B183" s="188"/>
      <c r="C183" s="188"/>
      <c r="D183" s="95"/>
      <c r="E183" s="88"/>
      <c r="F183" s="88"/>
    </row>
    <row r="184" spans="1:6">
      <c r="A184" s="231"/>
      <c r="B184" s="231"/>
      <c r="C184" s="240" t="s">
        <v>1359</v>
      </c>
      <c r="D184" s="213"/>
      <c r="E184" s="105"/>
      <c r="F184" s="105"/>
    </row>
    <row r="185" spans="1:6">
      <c r="A185" s="188" t="s">
        <v>1525</v>
      </c>
      <c r="B185" s="188" t="str">
        <f t="shared" ref="B185:B186" si="14">"T-"&amp;A185</f>
        <v>T-98-0800022-00LF</v>
      </c>
      <c r="C185" s="188" t="s">
        <v>1361</v>
      </c>
      <c r="D185" s="95">
        <v>160</v>
      </c>
      <c r="E185" s="88">
        <v>105.60000000000001</v>
      </c>
      <c r="F185" s="88">
        <v>100.8</v>
      </c>
    </row>
    <row r="186" spans="1:6">
      <c r="A186" s="231" t="s">
        <v>1526</v>
      </c>
      <c r="B186" s="231" t="str">
        <f t="shared" si="14"/>
        <v>T-98-0800022-01LF</v>
      </c>
      <c r="C186" s="231" t="s">
        <v>1363</v>
      </c>
      <c r="D186" s="213">
        <v>350</v>
      </c>
      <c r="E186" s="105">
        <v>231</v>
      </c>
      <c r="F186" s="105">
        <v>220.5</v>
      </c>
    </row>
    <row r="187" spans="1:6">
      <c r="A187" s="188"/>
      <c r="B187" s="188"/>
      <c r="C187" s="188"/>
      <c r="D187" s="95"/>
      <c r="E187" s="88"/>
      <c r="F187" s="88"/>
    </row>
    <row r="188" spans="1:6">
      <c r="A188" s="231"/>
      <c r="B188" s="231"/>
      <c r="C188" s="240" t="s">
        <v>1366</v>
      </c>
      <c r="D188" s="213"/>
      <c r="E188" s="105"/>
      <c r="F188" s="105"/>
    </row>
    <row r="189" spans="1:6">
      <c r="A189" s="188" t="s">
        <v>1527</v>
      </c>
      <c r="B189" s="188" t="str">
        <f t="shared" ref="B189:B190" si="15">"T-"&amp;A189</f>
        <v>T-98-0800017-00LF</v>
      </c>
      <c r="C189" s="188" t="s">
        <v>1367</v>
      </c>
      <c r="D189" s="95">
        <v>182</v>
      </c>
      <c r="E189" s="88">
        <v>109.2</v>
      </c>
      <c r="F189" s="88">
        <v>100.10000000000001</v>
      </c>
    </row>
    <row r="190" spans="1:6">
      <c r="A190" s="231" t="s">
        <v>1528</v>
      </c>
      <c r="B190" s="231" t="str">
        <f t="shared" si="15"/>
        <v>T-98-0800019-00LF</v>
      </c>
      <c r="C190" s="231" t="s">
        <v>1487</v>
      </c>
      <c r="D190" s="213">
        <v>375</v>
      </c>
      <c r="E190" s="105">
        <v>225</v>
      </c>
      <c r="F190" s="105">
        <v>206.25000000000003</v>
      </c>
    </row>
    <row r="191" spans="1:6">
      <c r="A191" s="188" t="s">
        <v>1754</v>
      </c>
      <c r="B191" s="188" t="s">
        <v>1755</v>
      </c>
      <c r="C191" s="188" t="s">
        <v>1756</v>
      </c>
      <c r="D191" s="95">
        <v>55</v>
      </c>
      <c r="E191" s="88">
        <v>33</v>
      </c>
      <c r="F191" s="88">
        <v>30.250000000000004</v>
      </c>
    </row>
  </sheetData>
  <mergeCells count="12">
    <mergeCell ref="A143:E143"/>
    <mergeCell ref="A144:E144"/>
    <mergeCell ref="A171:E171"/>
    <mergeCell ref="A172:E172"/>
    <mergeCell ref="A30:E30"/>
    <mergeCell ref="A31:E31"/>
    <mergeCell ref="A60:E60"/>
    <mergeCell ref="A2:E2"/>
    <mergeCell ref="A96:E96"/>
    <mergeCell ref="A95:E95"/>
    <mergeCell ref="A119:E119"/>
    <mergeCell ref="A120:E1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4</vt:i4>
      </vt:variant>
    </vt:vector>
  </HeadingPairs>
  <TitlesOfParts>
    <vt:vector size="28" baseType="lpstr">
      <vt:lpstr>Cover Page</vt:lpstr>
      <vt:lpstr>Table of contents</vt:lpstr>
      <vt:lpstr>Changes</vt:lpstr>
      <vt:lpstr>Information</vt:lpstr>
      <vt:lpstr>Printer services</vt:lpstr>
      <vt:lpstr>Citizen Printers</vt:lpstr>
      <vt:lpstr>Citizen Accessories</vt:lpstr>
      <vt:lpstr>Citizen Extended Warranty</vt:lpstr>
      <vt:lpstr>TSC Printers</vt:lpstr>
      <vt:lpstr>Zebra High-End Printers</vt:lpstr>
      <vt:lpstr>Zebra Midrange Printers</vt:lpstr>
      <vt:lpstr>Zebra Desktop Printers</vt:lpstr>
      <vt:lpstr>Printronix Printers</vt:lpstr>
      <vt:lpstr>QuickLabel Printers</vt:lpstr>
      <vt:lpstr>TROJAN Printers</vt:lpstr>
      <vt:lpstr>Colour Works EPSON Printers</vt:lpstr>
      <vt:lpstr>etiLABEL BASIC</vt:lpstr>
      <vt:lpstr>etiLABEL MEDIO</vt:lpstr>
      <vt:lpstr>etiLABEL STANDARD</vt:lpstr>
      <vt:lpstr>etiLABEL PROFESSIONAL</vt:lpstr>
      <vt:lpstr>etiLABEL Upgrade</vt:lpstr>
      <vt:lpstr>etiGHOST STANDARD</vt:lpstr>
      <vt:lpstr>etiGHOST PROFESSIONAL</vt:lpstr>
      <vt:lpstr>Contact</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cp:lastPrinted>2020-07-14T08:59:13Z</cp:lastPrinted>
  <dcterms:created xsi:type="dcterms:W3CDTF">2013-03-04T08:32:35Z</dcterms:created>
  <dcterms:modified xsi:type="dcterms:W3CDTF">2021-02-18T14:39:35Z</dcterms:modified>
</cp:coreProperties>
</file>