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5"/>
  </bookViews>
  <sheets>
    <sheet name="I półrocze 24" sheetId="1" r:id="rId1"/>
    <sheet name="Rok 2024" sheetId="2" r:id="rId2"/>
    <sheet name="BB" sheetId="4" r:id="rId3"/>
    <sheet name="TS" sheetId="5" r:id="rId4"/>
    <sheet name="KS" sheetId="6" r:id="rId5"/>
    <sheet name="PC" sheetId="7" r:id="rId6"/>
  </sheets>
  <calcPr calcId="145621"/>
</workbook>
</file>

<file path=xl/calcChain.xml><?xml version="1.0" encoding="utf-8"?>
<calcChain xmlns="http://schemas.openxmlformats.org/spreadsheetml/2006/main">
  <c r="I5" i="7" l="1"/>
  <c r="G4" i="7"/>
  <c r="I4" i="7" s="1"/>
  <c r="G2" i="7"/>
  <c r="I2" i="7" s="1"/>
  <c r="I5" i="6"/>
  <c r="H2" i="6"/>
  <c r="G2" i="6"/>
  <c r="I5" i="4"/>
  <c r="I11" i="5"/>
  <c r="G10" i="5"/>
  <c r="I10" i="5" s="1"/>
  <c r="G9" i="5"/>
  <c r="I9" i="5" s="1"/>
  <c r="G7" i="5"/>
  <c r="I7" i="5" s="1"/>
  <c r="G5" i="5"/>
  <c r="I5" i="5" s="1"/>
  <c r="H4" i="5"/>
  <c r="G4" i="5"/>
  <c r="H3" i="5"/>
  <c r="G3" i="5"/>
  <c r="G2" i="5"/>
  <c r="I2" i="5" s="1"/>
  <c r="H3" i="4"/>
  <c r="G3" i="4"/>
  <c r="I19" i="2"/>
  <c r="I18" i="2"/>
  <c r="I16" i="2"/>
  <c r="I14" i="2"/>
  <c r="I13" i="2"/>
  <c r="I12" i="2"/>
  <c r="I11" i="2"/>
  <c r="I10" i="2"/>
  <c r="I8" i="2"/>
  <c r="I5" i="2"/>
  <c r="I3" i="2"/>
  <c r="H13" i="2"/>
  <c r="H12" i="2"/>
  <c r="H5" i="2"/>
  <c r="H3" i="2"/>
  <c r="G12" i="2"/>
  <c r="G19" i="2"/>
  <c r="G11" i="2"/>
  <c r="G13" i="2"/>
  <c r="G14" i="2"/>
  <c r="G16" i="2"/>
  <c r="G18" i="2"/>
  <c r="G8" i="2"/>
  <c r="G10" i="2"/>
  <c r="G5" i="2"/>
  <c r="G3" i="2"/>
  <c r="I2" i="6" l="1"/>
  <c r="I4" i="5"/>
  <c r="I3" i="5"/>
  <c r="I3" i="4"/>
  <c r="H3" i="1"/>
  <c r="H5" i="1"/>
  <c r="H6" i="1"/>
  <c r="H7" i="1"/>
  <c r="I7" i="1"/>
</calcChain>
</file>

<file path=xl/sharedStrings.xml><?xml version="1.0" encoding="utf-8"?>
<sst xmlns="http://schemas.openxmlformats.org/spreadsheetml/2006/main" count="206" uniqueCount="37">
  <si>
    <t>Symbol</t>
  </si>
  <si>
    <t>Nazwa</t>
  </si>
  <si>
    <t>Netto</t>
  </si>
  <si>
    <t>Grupa</t>
  </si>
  <si>
    <t>BIOLOGISTIC</t>
  </si>
  <si>
    <t>NKP24</t>
  </si>
  <si>
    <t>GASINSKA</t>
  </si>
  <si>
    <t>GREMI</t>
  </si>
  <si>
    <t>LASER3D</t>
  </si>
  <si>
    <t>LUNACORP</t>
  </si>
  <si>
    <t>POLDAUN</t>
  </si>
  <si>
    <t>WITPAK</t>
  </si>
  <si>
    <t>Opiekun</t>
  </si>
  <si>
    <t xml:space="preserve">Bartłomiej Biskupski; </t>
  </si>
  <si>
    <t xml:space="preserve">Tomasz Sypień; </t>
  </si>
  <si>
    <t xml:space="preserve">Krzysztof Szwajdych; </t>
  </si>
  <si>
    <t>Premia za I półrocze (brutto)</t>
  </si>
  <si>
    <t>Marża kwotowa</t>
  </si>
  <si>
    <t>Marża %</t>
  </si>
  <si>
    <t>marża poniżej 1000,00</t>
  </si>
  <si>
    <t>ELPIGAZGOR</t>
  </si>
  <si>
    <t>INEE</t>
  </si>
  <si>
    <t xml:space="preserve">Piotr Choma; </t>
  </si>
  <si>
    <t>JIJSPORT</t>
  </si>
  <si>
    <t>POLSTAL</t>
  </si>
  <si>
    <t>PROMAR</t>
  </si>
  <si>
    <t>QBA</t>
  </si>
  <si>
    <t>SANA</t>
  </si>
  <si>
    <t>STRUMIN</t>
  </si>
  <si>
    <t>SZPITALTBG</t>
  </si>
  <si>
    <t>UNIIGNAT</t>
  </si>
  <si>
    <t>WSKVATRA</t>
  </si>
  <si>
    <t>Obrót 24</t>
  </si>
  <si>
    <t>Premia roczna 24</t>
  </si>
  <si>
    <t>Marża kwotowa 24</t>
  </si>
  <si>
    <t>Wypłacona premia I kwartał 24</t>
  </si>
  <si>
    <t>Premia do wypłaty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</si>
</sst>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4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/>
    <xf numFmtId="2" fontId="6" fillId="0" borderId="0" xfId="0" applyNumberFormat="1" applyFont="1"/>
    <xf numFmtId="0" fontId="6" fillId="0" borderId="0" xfId="0" applyFont="1"/>
    <xf numFmtId="2" fontId="2" fillId="0" borderId="1" xfId="0" applyNumberFormat="1" applyFont="1" applyBorder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H7" sqref="H7"/>
    </sheetView>
  </sheetViews>
  <sheetFormatPr defaultRowHeight="14.4" x14ac:dyDescent="0.3"/>
  <cols>
    <col min="1" max="1" width="13.88671875" customWidth="1"/>
    <col min="2" max="2" width="16" customWidth="1"/>
    <col min="3" max="3" width="13.88671875" customWidth="1"/>
    <col min="4" max="4" width="15.109375" customWidth="1"/>
    <col min="5" max="5" width="11.77734375" customWidth="1"/>
    <col min="7" max="7" width="20.77734375" customWidth="1"/>
    <col min="8" max="8" width="25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17</v>
      </c>
      <c r="E1" s="3" t="s">
        <v>18</v>
      </c>
      <c r="F1" s="3" t="s">
        <v>3</v>
      </c>
      <c r="G1" s="3" t="s">
        <v>12</v>
      </c>
      <c r="H1" s="3" t="s">
        <v>16</v>
      </c>
    </row>
    <row r="2" spans="1:9" x14ac:dyDescent="0.3">
      <c r="A2" t="s">
        <v>4</v>
      </c>
      <c r="B2" t="s">
        <v>4</v>
      </c>
      <c r="C2">
        <v>244.71</v>
      </c>
      <c r="D2">
        <v>44.37</v>
      </c>
      <c r="E2" s="1">
        <v>18.131599999999999</v>
      </c>
      <c r="F2" t="s">
        <v>5</v>
      </c>
      <c r="G2" t="s">
        <v>13</v>
      </c>
      <c r="H2" s="4" t="s">
        <v>19</v>
      </c>
    </row>
    <row r="3" spans="1:9" x14ac:dyDescent="0.3">
      <c r="A3" t="s">
        <v>9</v>
      </c>
      <c r="B3" t="s">
        <v>9</v>
      </c>
      <c r="C3">
        <v>10897.19</v>
      </c>
      <c r="D3">
        <v>2469.7199999999998</v>
      </c>
      <c r="E3" s="1">
        <v>22.663799999999998</v>
      </c>
      <c r="F3" t="s">
        <v>5</v>
      </c>
      <c r="G3" t="s">
        <v>13</v>
      </c>
      <c r="H3" s="5">
        <f>D3*15%</f>
        <v>370.45799999999997</v>
      </c>
    </row>
    <row r="4" spans="1:9" x14ac:dyDescent="0.3">
      <c r="A4" t="s">
        <v>11</v>
      </c>
      <c r="B4" t="s">
        <v>11</v>
      </c>
      <c r="C4">
        <v>4386</v>
      </c>
      <c r="D4">
        <v>527.76</v>
      </c>
      <c r="E4" s="1">
        <v>12.0328</v>
      </c>
      <c r="F4" t="s">
        <v>5</v>
      </c>
      <c r="G4" t="s">
        <v>13</v>
      </c>
      <c r="H4" s="4" t="s">
        <v>19</v>
      </c>
    </row>
    <row r="5" spans="1:9" x14ac:dyDescent="0.3">
      <c r="A5" t="s">
        <v>8</v>
      </c>
      <c r="B5" t="s">
        <v>8</v>
      </c>
      <c r="C5">
        <v>4217.6499999999996</v>
      </c>
      <c r="D5">
        <v>1483.7360000000001</v>
      </c>
      <c r="E5" s="1">
        <v>35.179200000000002</v>
      </c>
      <c r="F5" t="s">
        <v>5</v>
      </c>
      <c r="G5" t="s">
        <v>15</v>
      </c>
      <c r="H5" s="5">
        <f>D5*15%</f>
        <v>222.56040000000002</v>
      </c>
    </row>
    <row r="6" spans="1:9" x14ac:dyDescent="0.3">
      <c r="A6" t="s">
        <v>6</v>
      </c>
      <c r="B6" t="s">
        <v>6</v>
      </c>
      <c r="C6">
        <v>3945</v>
      </c>
      <c r="D6">
        <v>1874.36</v>
      </c>
      <c r="E6" s="1">
        <v>47.5122</v>
      </c>
      <c r="F6" t="s">
        <v>5</v>
      </c>
      <c r="G6" t="s">
        <v>14</v>
      </c>
      <c r="H6" s="5">
        <f>D6*15%</f>
        <v>281.154</v>
      </c>
    </row>
    <row r="7" spans="1:9" x14ac:dyDescent="0.3">
      <c r="A7" t="s">
        <v>7</v>
      </c>
      <c r="B7" t="s">
        <v>7</v>
      </c>
      <c r="C7">
        <v>2890</v>
      </c>
      <c r="D7">
        <v>1169.06</v>
      </c>
      <c r="E7" s="1">
        <v>40.451900000000002</v>
      </c>
      <c r="F7" t="s">
        <v>5</v>
      </c>
      <c r="G7" t="s">
        <v>14</v>
      </c>
      <c r="H7" s="5">
        <f>D7*15%</f>
        <v>175.35899999999998</v>
      </c>
      <c r="I7" s="1">
        <f>SUM(H6:H7)</f>
        <v>456.51299999999998</v>
      </c>
    </row>
    <row r="8" spans="1:9" x14ac:dyDescent="0.3">
      <c r="A8" t="s">
        <v>10</v>
      </c>
      <c r="B8" t="s">
        <v>10</v>
      </c>
      <c r="C8">
        <v>1750</v>
      </c>
      <c r="D8">
        <v>930.76</v>
      </c>
      <c r="E8" s="1">
        <v>53.186199999999999</v>
      </c>
      <c r="F8" t="s">
        <v>5</v>
      </c>
      <c r="G8" t="s">
        <v>14</v>
      </c>
      <c r="H8" s="4" t="s">
        <v>19</v>
      </c>
    </row>
    <row r="9" spans="1:9" x14ac:dyDescent="0.3">
      <c r="C9" s="2"/>
      <c r="D9" s="2"/>
    </row>
  </sheetData>
  <sortState ref="A2:H8">
    <sortCondition ref="G2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2" sqref="G2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13</v>
      </c>
      <c r="C2" t="s">
        <v>4</v>
      </c>
      <c r="D2" s="2">
        <v>244.71</v>
      </c>
      <c r="E2" s="6">
        <v>44.37</v>
      </c>
      <c r="F2" s="1">
        <v>18.131599999999999</v>
      </c>
      <c r="G2" s="7" t="s">
        <v>19</v>
      </c>
      <c r="H2" s="11"/>
      <c r="I2" s="8"/>
    </row>
    <row r="3" spans="1:9" x14ac:dyDescent="0.3">
      <c r="A3" t="s">
        <v>5</v>
      </c>
      <c r="B3" t="s">
        <v>13</v>
      </c>
      <c r="C3" t="s">
        <v>9</v>
      </c>
      <c r="D3" s="2">
        <v>74810.649999999994</v>
      </c>
      <c r="E3" s="2">
        <v>13222.38</v>
      </c>
      <c r="F3" s="1">
        <v>17.674399999999999</v>
      </c>
      <c r="G3" s="12">
        <f>E3*15%</f>
        <v>1983.3569999999997</v>
      </c>
      <c r="H3" s="12">
        <f>'I półrocze 24'!H3</f>
        <v>370.45799999999997</v>
      </c>
      <c r="I3" s="9">
        <f>G3-H3</f>
        <v>1612.8989999999999</v>
      </c>
    </row>
    <row r="4" spans="1:9" x14ac:dyDescent="0.3">
      <c r="A4" t="s">
        <v>5</v>
      </c>
      <c r="B4" t="s">
        <v>13</v>
      </c>
      <c r="C4" t="s">
        <v>11</v>
      </c>
      <c r="D4" s="2">
        <v>4386</v>
      </c>
      <c r="E4" s="6">
        <v>527.76</v>
      </c>
      <c r="F4" s="1">
        <v>12.0328</v>
      </c>
      <c r="G4" s="7" t="s">
        <v>19</v>
      </c>
      <c r="H4" s="11"/>
      <c r="I4" s="8"/>
    </row>
    <row r="5" spans="1:9" x14ac:dyDescent="0.3">
      <c r="A5" t="s">
        <v>5</v>
      </c>
      <c r="B5" t="s">
        <v>15</v>
      </c>
      <c r="C5" t="s">
        <v>8</v>
      </c>
      <c r="D5" s="2">
        <v>4217.6499999999996</v>
      </c>
      <c r="E5" s="2">
        <v>1483.7360000000001</v>
      </c>
      <c r="F5" s="1">
        <v>35.179200000000002</v>
      </c>
      <c r="G5" s="12">
        <f>E5*15%</f>
        <v>222.56040000000002</v>
      </c>
      <c r="H5" s="12">
        <f>'I półrocze 24'!H5</f>
        <v>222.56040000000002</v>
      </c>
      <c r="I5" s="9">
        <f>G5-H5</f>
        <v>0</v>
      </c>
    </row>
    <row r="6" spans="1:9" x14ac:dyDescent="0.3">
      <c r="A6" t="s">
        <v>5</v>
      </c>
      <c r="B6" t="s">
        <v>15</v>
      </c>
      <c r="C6" t="s">
        <v>25</v>
      </c>
      <c r="D6" s="2">
        <v>2795.47</v>
      </c>
      <c r="E6" s="6">
        <v>699.83799999999997</v>
      </c>
      <c r="F6" s="1">
        <v>25.034700000000001</v>
      </c>
      <c r="G6" s="7" t="s">
        <v>19</v>
      </c>
      <c r="H6" s="13"/>
      <c r="I6" s="8"/>
    </row>
    <row r="7" spans="1:9" x14ac:dyDescent="0.3">
      <c r="A7" t="s">
        <v>5</v>
      </c>
      <c r="B7" t="s">
        <v>15</v>
      </c>
      <c r="C7" t="s">
        <v>30</v>
      </c>
      <c r="D7" s="2">
        <v>4700.7</v>
      </c>
      <c r="E7" s="6">
        <v>899.08</v>
      </c>
      <c r="F7" s="1">
        <v>19.1265</v>
      </c>
      <c r="G7" s="7" t="s">
        <v>19</v>
      </c>
      <c r="H7" s="13"/>
      <c r="I7" s="8"/>
    </row>
    <row r="8" spans="1:9" x14ac:dyDescent="0.3">
      <c r="A8" t="s">
        <v>5</v>
      </c>
      <c r="B8" t="s">
        <v>22</v>
      </c>
      <c r="C8" t="s">
        <v>21</v>
      </c>
      <c r="D8" s="2">
        <v>17761.03</v>
      </c>
      <c r="E8" s="2">
        <v>5730.26</v>
      </c>
      <c r="F8" s="1">
        <v>32.263100000000001</v>
      </c>
      <c r="G8" s="12">
        <f>E8*15%</f>
        <v>859.53899999999999</v>
      </c>
      <c r="H8" s="13">
        <v>0</v>
      </c>
      <c r="I8" s="9">
        <f>G8-H8</f>
        <v>859.53899999999999</v>
      </c>
    </row>
    <row r="9" spans="1:9" x14ac:dyDescent="0.3">
      <c r="A9" t="s">
        <v>5</v>
      </c>
      <c r="B9" t="s">
        <v>22</v>
      </c>
      <c r="C9" t="s">
        <v>27</v>
      </c>
      <c r="D9" s="2">
        <v>1074.95</v>
      </c>
      <c r="E9" s="6">
        <v>209.85</v>
      </c>
      <c r="F9" s="1">
        <v>19.521799999999999</v>
      </c>
      <c r="G9" s="7" t="s">
        <v>19</v>
      </c>
      <c r="H9" s="13"/>
      <c r="I9" s="8"/>
    </row>
    <row r="10" spans="1:9" x14ac:dyDescent="0.3">
      <c r="A10" t="s">
        <v>5</v>
      </c>
      <c r="B10" t="s">
        <v>22</v>
      </c>
      <c r="C10" t="s">
        <v>28</v>
      </c>
      <c r="D10" s="2">
        <v>8143.37</v>
      </c>
      <c r="E10" s="2">
        <v>1552.796</v>
      </c>
      <c r="F10" s="1">
        <v>19.068200000000001</v>
      </c>
      <c r="G10" s="12">
        <f>E10*15%</f>
        <v>232.9194</v>
      </c>
      <c r="H10" s="13">
        <v>0</v>
      </c>
      <c r="I10" s="9">
        <f t="shared" ref="I10:I14" si="0">G10-H10</f>
        <v>232.9194</v>
      </c>
    </row>
    <row r="11" spans="1:9" x14ac:dyDescent="0.3">
      <c r="A11" t="s">
        <v>5</v>
      </c>
      <c r="B11" t="s">
        <v>14</v>
      </c>
      <c r="C11" t="s">
        <v>20</v>
      </c>
      <c r="D11" s="2">
        <v>3965.38</v>
      </c>
      <c r="E11" s="2">
        <v>1568.78</v>
      </c>
      <c r="F11" s="1">
        <v>39.561900000000001</v>
      </c>
      <c r="G11" s="12">
        <f>E11*15%</f>
        <v>235.31699999999998</v>
      </c>
      <c r="H11" s="13">
        <v>0</v>
      </c>
      <c r="I11" s="9">
        <f t="shared" si="0"/>
        <v>235.31699999999998</v>
      </c>
    </row>
    <row r="12" spans="1:9" x14ac:dyDescent="0.3">
      <c r="A12" t="s">
        <v>5</v>
      </c>
      <c r="B12" t="s">
        <v>14</v>
      </c>
      <c r="C12" t="s">
        <v>6</v>
      </c>
      <c r="D12" s="2">
        <v>3945</v>
      </c>
      <c r="E12" s="2">
        <v>1874.36</v>
      </c>
      <c r="F12" s="1">
        <v>47.5122</v>
      </c>
      <c r="G12" s="12">
        <f>E12*15%</f>
        <v>281.154</v>
      </c>
      <c r="H12" s="12">
        <f>'I półrocze 24'!H6</f>
        <v>281.154</v>
      </c>
      <c r="I12" s="9">
        <f t="shared" si="0"/>
        <v>0</v>
      </c>
    </row>
    <row r="13" spans="1:9" x14ac:dyDescent="0.3">
      <c r="A13" t="s">
        <v>5</v>
      </c>
      <c r="B13" t="s">
        <v>14</v>
      </c>
      <c r="C13" t="s">
        <v>7</v>
      </c>
      <c r="D13" s="2">
        <v>2890</v>
      </c>
      <c r="E13" s="2">
        <v>1169.06</v>
      </c>
      <c r="F13" s="1">
        <v>40.451900000000002</v>
      </c>
      <c r="G13" s="12">
        <f>E13*15%</f>
        <v>175.35899999999998</v>
      </c>
      <c r="H13" s="12">
        <f>'I półrocze 24'!H7</f>
        <v>175.35899999999998</v>
      </c>
      <c r="I13" s="9">
        <f t="shared" si="0"/>
        <v>0</v>
      </c>
    </row>
    <row r="14" spans="1:9" x14ac:dyDescent="0.3">
      <c r="A14" t="s">
        <v>5</v>
      </c>
      <c r="B14" t="s">
        <v>14</v>
      </c>
      <c r="C14" t="s">
        <v>23</v>
      </c>
      <c r="D14" s="2">
        <v>1309</v>
      </c>
      <c r="E14" s="2">
        <v>1143.729</v>
      </c>
      <c r="F14" s="1">
        <v>87.374200000000002</v>
      </c>
      <c r="G14" s="12">
        <f>E14*15%</f>
        <v>171.55934999999999</v>
      </c>
      <c r="H14" s="13">
        <v>0</v>
      </c>
      <c r="I14" s="9">
        <f t="shared" si="0"/>
        <v>171.55934999999999</v>
      </c>
    </row>
    <row r="15" spans="1:9" x14ac:dyDescent="0.3">
      <c r="A15" t="s">
        <v>5</v>
      </c>
      <c r="B15" t="s">
        <v>14</v>
      </c>
      <c r="C15" t="s">
        <v>10</v>
      </c>
      <c r="D15" s="2">
        <v>1750</v>
      </c>
      <c r="E15" s="6">
        <v>930.76</v>
      </c>
      <c r="F15" s="1">
        <v>53.186199999999999</v>
      </c>
      <c r="G15" s="7" t="s">
        <v>19</v>
      </c>
      <c r="H15" s="13"/>
      <c r="I15" s="8"/>
    </row>
    <row r="16" spans="1:9" x14ac:dyDescent="0.3">
      <c r="A16" t="s">
        <v>5</v>
      </c>
      <c r="B16" t="s">
        <v>14</v>
      </c>
      <c r="C16" t="s">
        <v>24</v>
      </c>
      <c r="D16" s="2">
        <v>2941.52</v>
      </c>
      <c r="E16" s="2">
        <v>1131.1500000000001</v>
      </c>
      <c r="F16" s="1">
        <v>38.454599999999999</v>
      </c>
      <c r="G16" s="12">
        <f>E16*15%</f>
        <v>169.67250000000001</v>
      </c>
      <c r="H16" s="13">
        <v>0</v>
      </c>
      <c r="I16" s="9">
        <f>G16-H16</f>
        <v>169.67250000000001</v>
      </c>
    </row>
    <row r="17" spans="1:9" x14ac:dyDescent="0.3">
      <c r="A17" t="s">
        <v>5</v>
      </c>
      <c r="B17" t="s">
        <v>14</v>
      </c>
      <c r="C17" t="s">
        <v>26</v>
      </c>
      <c r="D17" s="2">
        <v>129.30000000000001</v>
      </c>
      <c r="E17" s="6">
        <v>61.155999999999999</v>
      </c>
      <c r="F17" s="1">
        <v>47.297699999999999</v>
      </c>
      <c r="G17" s="7" t="s">
        <v>19</v>
      </c>
      <c r="H17" s="13"/>
      <c r="I17" s="8"/>
    </row>
    <row r="18" spans="1:9" x14ac:dyDescent="0.3">
      <c r="A18" t="s">
        <v>5</v>
      </c>
      <c r="B18" t="s">
        <v>14</v>
      </c>
      <c r="C18" t="s">
        <v>29</v>
      </c>
      <c r="D18" s="2">
        <v>1760</v>
      </c>
      <c r="E18" s="2">
        <v>1108.0899999999999</v>
      </c>
      <c r="F18" s="1">
        <v>62.959600000000002</v>
      </c>
      <c r="G18" s="12">
        <f>E18*15%</f>
        <v>166.21349999999998</v>
      </c>
      <c r="H18" s="13">
        <v>0</v>
      </c>
      <c r="I18" s="9">
        <f t="shared" ref="I18:I19" si="1">G18-H18</f>
        <v>166.21349999999998</v>
      </c>
    </row>
    <row r="19" spans="1:9" x14ac:dyDescent="0.3">
      <c r="A19" t="s">
        <v>5</v>
      </c>
      <c r="B19" t="s">
        <v>14</v>
      </c>
      <c r="C19" t="s">
        <v>31</v>
      </c>
      <c r="D19" s="2">
        <v>2688</v>
      </c>
      <c r="E19" s="2">
        <v>1593.6</v>
      </c>
      <c r="F19" s="1">
        <v>59.285699999999999</v>
      </c>
      <c r="G19" s="12">
        <f>E19*15%</f>
        <v>239.03999999999996</v>
      </c>
      <c r="H19" s="13">
        <v>0</v>
      </c>
      <c r="I19" s="9">
        <f t="shared" si="1"/>
        <v>239.03999999999996</v>
      </c>
    </row>
    <row r="20" spans="1:9" x14ac:dyDescent="0.3">
      <c r="D20" s="2"/>
      <c r="E20" s="2"/>
    </row>
  </sheetData>
  <sortState ref="A2:H19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6" sqref="C6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13</v>
      </c>
      <c r="C2" t="s">
        <v>4</v>
      </c>
      <c r="D2" s="2">
        <v>244.71</v>
      </c>
      <c r="E2" s="6">
        <v>44.37</v>
      </c>
      <c r="F2" s="1">
        <v>18.131599999999999</v>
      </c>
      <c r="G2" s="7" t="s">
        <v>19</v>
      </c>
      <c r="H2" s="11"/>
      <c r="I2" s="8"/>
    </row>
    <row r="3" spans="1:9" x14ac:dyDescent="0.3">
      <c r="A3" t="s">
        <v>5</v>
      </c>
      <c r="B3" t="s">
        <v>13</v>
      </c>
      <c r="C3" t="s">
        <v>9</v>
      </c>
      <c r="D3" s="2">
        <v>74810.649999999994</v>
      </c>
      <c r="E3" s="2">
        <v>13222.38</v>
      </c>
      <c r="F3" s="1">
        <v>17.674399999999999</v>
      </c>
      <c r="G3" s="12">
        <f>E3*15%</f>
        <v>1983.3569999999997</v>
      </c>
      <c r="H3" s="12">
        <f>'I półrocze 24'!H3</f>
        <v>370.45799999999997</v>
      </c>
      <c r="I3" s="9">
        <f>G3-H3</f>
        <v>1612.8989999999999</v>
      </c>
    </row>
    <row r="4" spans="1:9" ht="15" thickBot="1" x14ac:dyDescent="0.35">
      <c r="A4" t="s">
        <v>5</v>
      </c>
      <c r="B4" t="s">
        <v>13</v>
      </c>
      <c r="C4" t="s">
        <v>11</v>
      </c>
      <c r="D4" s="2">
        <v>4386</v>
      </c>
      <c r="E4" s="6">
        <v>527.76</v>
      </c>
      <c r="F4" s="1">
        <v>12.0328</v>
      </c>
      <c r="G4" s="7" t="s">
        <v>19</v>
      </c>
      <c r="H4" s="11"/>
      <c r="I4" s="8"/>
    </row>
    <row r="5" spans="1:9" ht="15" thickBot="1" x14ac:dyDescent="0.35">
      <c r="D5" s="2"/>
      <c r="E5" s="2"/>
      <c r="I5" s="15">
        <f>SUM(I2:I4)</f>
        <v>1612.8989999999999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D17" sqref="D17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14</v>
      </c>
      <c r="C2" t="s">
        <v>20</v>
      </c>
      <c r="D2" s="2">
        <v>3965.38</v>
      </c>
      <c r="E2" s="2">
        <v>1568.78</v>
      </c>
      <c r="F2" s="1">
        <v>39.561900000000001</v>
      </c>
      <c r="G2" s="12">
        <f>E2*15%</f>
        <v>235.31699999999998</v>
      </c>
      <c r="H2" s="13">
        <v>0</v>
      </c>
      <c r="I2" s="9">
        <f t="shared" ref="I2:I5" si="0">G2-H2</f>
        <v>235.31699999999998</v>
      </c>
    </row>
    <row r="3" spans="1:9" x14ac:dyDescent="0.3">
      <c r="A3" t="s">
        <v>5</v>
      </c>
      <c r="B3" t="s">
        <v>14</v>
      </c>
      <c r="C3" t="s">
        <v>6</v>
      </c>
      <c r="D3" s="2">
        <v>3945</v>
      </c>
      <c r="E3" s="2">
        <v>1874.36</v>
      </c>
      <c r="F3" s="1">
        <v>47.5122</v>
      </c>
      <c r="G3" s="12">
        <f>E3*15%</f>
        <v>281.154</v>
      </c>
      <c r="H3" s="12">
        <f>'I półrocze 24'!H6</f>
        <v>281.154</v>
      </c>
      <c r="I3" s="9">
        <f t="shared" si="0"/>
        <v>0</v>
      </c>
    </row>
    <row r="4" spans="1:9" x14ac:dyDescent="0.3">
      <c r="A4" t="s">
        <v>5</v>
      </c>
      <c r="B4" t="s">
        <v>14</v>
      </c>
      <c r="C4" t="s">
        <v>7</v>
      </c>
      <c r="D4" s="2">
        <v>2890</v>
      </c>
      <c r="E4" s="2">
        <v>1169.06</v>
      </c>
      <c r="F4" s="1">
        <v>40.451900000000002</v>
      </c>
      <c r="G4" s="12">
        <f>E4*15%</f>
        <v>175.35899999999998</v>
      </c>
      <c r="H4" s="12">
        <f>'I półrocze 24'!H7</f>
        <v>175.35899999999998</v>
      </c>
      <c r="I4" s="9">
        <f t="shared" si="0"/>
        <v>0</v>
      </c>
    </row>
    <row r="5" spans="1:9" x14ac:dyDescent="0.3">
      <c r="A5" t="s">
        <v>5</v>
      </c>
      <c r="B5" t="s">
        <v>14</v>
      </c>
      <c r="C5" t="s">
        <v>23</v>
      </c>
      <c r="D5" s="2">
        <v>1309</v>
      </c>
      <c r="E5" s="2">
        <v>1143.729</v>
      </c>
      <c r="F5" s="1">
        <v>87.374200000000002</v>
      </c>
      <c r="G5" s="12">
        <f>E5*15%</f>
        <v>171.55934999999999</v>
      </c>
      <c r="H5" s="13">
        <v>0</v>
      </c>
      <c r="I5" s="9">
        <f t="shared" si="0"/>
        <v>171.55934999999999</v>
      </c>
    </row>
    <row r="6" spans="1:9" x14ac:dyDescent="0.3">
      <c r="A6" t="s">
        <v>5</v>
      </c>
      <c r="B6" t="s">
        <v>14</v>
      </c>
      <c r="C6" t="s">
        <v>10</v>
      </c>
      <c r="D6" s="2">
        <v>1750</v>
      </c>
      <c r="E6" s="6">
        <v>930.76</v>
      </c>
      <c r="F6" s="1">
        <v>53.186199999999999</v>
      </c>
      <c r="G6" s="7" t="s">
        <v>19</v>
      </c>
      <c r="H6" s="13"/>
      <c r="I6" s="8"/>
    </row>
    <row r="7" spans="1:9" x14ac:dyDescent="0.3">
      <c r="A7" t="s">
        <v>5</v>
      </c>
      <c r="B7" t="s">
        <v>14</v>
      </c>
      <c r="C7" t="s">
        <v>24</v>
      </c>
      <c r="D7" s="2">
        <v>2941.52</v>
      </c>
      <c r="E7" s="2">
        <v>1131.1500000000001</v>
      </c>
      <c r="F7" s="1">
        <v>38.454599999999999</v>
      </c>
      <c r="G7" s="12">
        <f>E7*15%</f>
        <v>169.67250000000001</v>
      </c>
      <c r="H7" s="13">
        <v>0</v>
      </c>
      <c r="I7" s="9">
        <f>G7-H7</f>
        <v>169.67250000000001</v>
      </c>
    </row>
    <row r="8" spans="1:9" x14ac:dyDescent="0.3">
      <c r="A8" t="s">
        <v>5</v>
      </c>
      <c r="B8" t="s">
        <v>14</v>
      </c>
      <c r="C8" t="s">
        <v>26</v>
      </c>
      <c r="D8" s="2">
        <v>129.30000000000001</v>
      </c>
      <c r="E8" s="6">
        <v>61.155999999999999</v>
      </c>
      <c r="F8" s="1">
        <v>47.297699999999999</v>
      </c>
      <c r="G8" s="7" t="s">
        <v>19</v>
      </c>
      <c r="H8" s="13"/>
      <c r="I8" s="8"/>
    </row>
    <row r="9" spans="1:9" x14ac:dyDescent="0.3">
      <c r="A9" t="s">
        <v>5</v>
      </c>
      <c r="B9" t="s">
        <v>14</v>
      </c>
      <c r="C9" t="s">
        <v>29</v>
      </c>
      <c r="D9" s="2">
        <v>1760</v>
      </c>
      <c r="E9" s="2">
        <v>1108.0899999999999</v>
      </c>
      <c r="F9" s="1">
        <v>62.959600000000002</v>
      </c>
      <c r="G9" s="12">
        <f>E9*15%</f>
        <v>166.21349999999998</v>
      </c>
      <c r="H9" s="13">
        <v>0</v>
      </c>
      <c r="I9" s="9">
        <f t="shared" ref="I9:I10" si="1">G9-H9</f>
        <v>166.21349999999998</v>
      </c>
    </row>
    <row r="10" spans="1:9" ht="15" thickBot="1" x14ac:dyDescent="0.35">
      <c r="A10" t="s">
        <v>5</v>
      </c>
      <c r="B10" t="s">
        <v>14</v>
      </c>
      <c r="C10" t="s">
        <v>31</v>
      </c>
      <c r="D10" s="2">
        <v>2688</v>
      </c>
      <c r="E10" s="2">
        <v>1593.6</v>
      </c>
      <c r="F10" s="1">
        <v>59.285699999999999</v>
      </c>
      <c r="G10" s="12">
        <f>E10*15%</f>
        <v>239.03999999999996</v>
      </c>
      <c r="H10" s="13">
        <v>0</v>
      </c>
      <c r="I10" s="9">
        <f t="shared" si="1"/>
        <v>239.03999999999996</v>
      </c>
    </row>
    <row r="11" spans="1:9" ht="15" thickBot="1" x14ac:dyDescent="0.35">
      <c r="D11" s="2"/>
      <c r="E11" s="2"/>
      <c r="I11" s="14">
        <f>SUM(I2:I10)</f>
        <v>981.80234999999993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5" sqref="I5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15</v>
      </c>
      <c r="C2" t="s">
        <v>8</v>
      </c>
      <c r="D2" s="2">
        <v>4217.6499999999996</v>
      </c>
      <c r="E2" s="2">
        <v>1483.7360000000001</v>
      </c>
      <c r="F2" s="1">
        <v>35.179200000000002</v>
      </c>
      <c r="G2" s="12">
        <f>E2*15%</f>
        <v>222.56040000000002</v>
      </c>
      <c r="H2" s="12">
        <f>'I półrocze 24'!H5</f>
        <v>222.56040000000002</v>
      </c>
      <c r="I2" s="9">
        <f>G2-H2</f>
        <v>0</v>
      </c>
    </row>
    <row r="3" spans="1:9" x14ac:dyDescent="0.3">
      <c r="A3" t="s">
        <v>5</v>
      </c>
      <c r="B3" t="s">
        <v>15</v>
      </c>
      <c r="C3" t="s">
        <v>25</v>
      </c>
      <c r="D3" s="2">
        <v>2795.47</v>
      </c>
      <c r="E3" s="6">
        <v>699.83799999999997</v>
      </c>
      <c r="F3" s="1">
        <v>25.034700000000001</v>
      </c>
      <c r="G3" s="7" t="s">
        <v>19</v>
      </c>
      <c r="H3" s="13"/>
      <c r="I3" s="8"/>
    </row>
    <row r="4" spans="1:9" ht="15" thickBot="1" x14ac:dyDescent="0.35">
      <c r="A4" t="s">
        <v>5</v>
      </c>
      <c r="B4" t="s">
        <v>15</v>
      </c>
      <c r="C4" t="s">
        <v>30</v>
      </c>
      <c r="D4" s="2">
        <v>4700.7</v>
      </c>
      <c r="E4" s="6">
        <v>899.08</v>
      </c>
      <c r="F4" s="1">
        <v>19.1265</v>
      </c>
      <c r="G4" s="7" t="s">
        <v>19</v>
      </c>
      <c r="H4" s="13"/>
      <c r="I4" s="8"/>
    </row>
    <row r="5" spans="1:9" ht="15" thickBot="1" x14ac:dyDescent="0.35">
      <c r="D5" s="2"/>
      <c r="E5" s="2"/>
      <c r="I5" s="14">
        <f>SUM(I2:I4)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B9" sqref="B9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22</v>
      </c>
      <c r="C2" t="s">
        <v>21</v>
      </c>
      <c r="D2" s="2">
        <v>17761.03</v>
      </c>
      <c r="E2" s="2">
        <v>5730.26</v>
      </c>
      <c r="F2" s="1">
        <v>32.263100000000001</v>
      </c>
      <c r="G2" s="12">
        <f>E2*15%</f>
        <v>859.53899999999999</v>
      </c>
      <c r="H2" s="13">
        <v>0</v>
      </c>
      <c r="I2" s="9">
        <f>G2-H2</f>
        <v>859.53899999999999</v>
      </c>
    </row>
    <row r="3" spans="1:9" x14ac:dyDescent="0.3">
      <c r="A3" t="s">
        <v>5</v>
      </c>
      <c r="B3" t="s">
        <v>22</v>
      </c>
      <c r="C3" t="s">
        <v>27</v>
      </c>
      <c r="D3" s="2">
        <v>1074.95</v>
      </c>
      <c r="E3" s="6">
        <v>209.85</v>
      </c>
      <c r="F3" s="1">
        <v>19.521799999999999</v>
      </c>
      <c r="G3" s="7" t="s">
        <v>19</v>
      </c>
      <c r="H3" s="13"/>
      <c r="I3" s="8"/>
    </row>
    <row r="4" spans="1:9" ht="15" thickBot="1" x14ac:dyDescent="0.35">
      <c r="A4" t="s">
        <v>5</v>
      </c>
      <c r="B4" t="s">
        <v>22</v>
      </c>
      <c r="C4" t="s">
        <v>28</v>
      </c>
      <c r="D4" s="2">
        <v>8143.37</v>
      </c>
      <c r="E4" s="2">
        <v>1552.796</v>
      </c>
      <c r="F4" s="1">
        <v>19.068200000000001</v>
      </c>
      <c r="G4" s="12">
        <f>E4*15%</f>
        <v>232.9194</v>
      </c>
      <c r="H4" s="13">
        <v>0</v>
      </c>
      <c r="I4" s="9">
        <f t="shared" ref="I4" si="0">G4-H4</f>
        <v>232.9194</v>
      </c>
    </row>
    <row r="5" spans="1:9" ht="15" thickBot="1" x14ac:dyDescent="0.35">
      <c r="D5" s="2"/>
      <c r="E5" s="2"/>
      <c r="I5" s="14">
        <f>SUM(I2:I4)</f>
        <v>1092.4584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półrocze 24</vt:lpstr>
      <vt:lpstr>Rok 2024</vt:lpstr>
      <vt:lpstr>BB</vt:lpstr>
      <vt:lpstr>TS</vt:lpstr>
      <vt:lpstr>KS</vt:lpstr>
      <vt:lpstr>PC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2024-07-02T08:49:30Z</cp:lastPrinted>
  <dcterms:created xsi:type="dcterms:W3CDTF">2024-07-02T08:19:55Z</dcterms:created>
  <dcterms:modified xsi:type="dcterms:W3CDTF">2025-01-07T12:05:37Z</dcterms:modified>
</cp:coreProperties>
</file>