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rzynao\Documents\Etimex\Analizy\2026\"/>
    </mc:Choice>
  </mc:AlternateContent>
  <xr:revisionPtr revIDLastSave="0" documentId="13_ncr:1_{C3CD27E2-1286-4D2B-8B23-D2C71FB0721E}" xr6:coauthVersionLast="47" xr6:coauthVersionMax="47" xr10:uidLastSave="{00000000-0000-0000-0000-000000000000}"/>
  <bookViews>
    <workbookView xWindow="-108" yWindow="-108" windowWidth="23256" windowHeight="12456" activeTab="4" xr2:uid="{77AB66DC-857B-45E2-A4CB-E164AF2B3143}"/>
  </bookViews>
  <sheets>
    <sheet name="Zestawienie" sheetId="1" r:id="rId1"/>
    <sheet name="Wszystkie pozycje" sheetId="2" r:id="rId2"/>
    <sheet name="KS" sheetId="4" r:id="rId3"/>
    <sheet name="PC" sheetId="5" r:id="rId4"/>
    <sheet name="TS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6" l="1"/>
  <c r="J18" i="6"/>
  <c r="I18" i="6"/>
  <c r="H18" i="6"/>
  <c r="L7" i="6"/>
  <c r="L15" i="6"/>
  <c r="L14" i="6"/>
  <c r="L13" i="6"/>
  <c r="L11" i="6"/>
  <c r="L8" i="6"/>
  <c r="L4" i="6"/>
  <c r="L12" i="6"/>
  <c r="L16" i="6"/>
  <c r="L10" i="6"/>
  <c r="L6" i="6"/>
  <c r="L3" i="6"/>
  <c r="L9" i="6"/>
  <c r="L5" i="6"/>
  <c r="L150" i="5"/>
  <c r="L16" i="5"/>
  <c r="L106" i="5"/>
  <c r="L105" i="5"/>
  <c r="L104" i="5"/>
  <c r="L14" i="5"/>
  <c r="L13" i="5"/>
  <c r="L12" i="5"/>
  <c r="L103" i="5"/>
  <c r="L119" i="5"/>
  <c r="L149" i="5"/>
  <c r="L148" i="5"/>
  <c r="L102" i="5"/>
  <c r="L8" i="5"/>
  <c r="L141" i="5"/>
  <c r="L116" i="5"/>
  <c r="L115" i="5"/>
  <c r="L159" i="5"/>
  <c r="L158" i="5"/>
  <c r="L118" i="5"/>
  <c r="L157" i="5"/>
  <c r="L11" i="5"/>
  <c r="L114" i="5"/>
  <c r="L156" i="5"/>
  <c r="L101" i="5"/>
  <c r="L161" i="5"/>
  <c r="L7" i="5"/>
  <c r="L100" i="5"/>
  <c r="L113" i="5"/>
  <c r="L89" i="5"/>
  <c r="L155" i="5"/>
  <c r="L99" i="5"/>
  <c r="L10" i="5"/>
  <c r="L107" i="5"/>
  <c r="L88" i="5"/>
  <c r="L85" i="5"/>
  <c r="L84" i="5"/>
  <c r="L98" i="5"/>
  <c r="L121" i="5"/>
  <c r="L97" i="5"/>
  <c r="L137" i="5"/>
  <c r="L96" i="5"/>
  <c r="L136" i="5"/>
  <c r="L160" i="5"/>
  <c r="L95" i="5"/>
  <c r="L147" i="5"/>
  <c r="L112" i="5"/>
  <c r="L9" i="5"/>
  <c r="L146" i="5"/>
  <c r="L151" i="5"/>
  <c r="L135" i="5"/>
  <c r="L117" i="5"/>
  <c r="L94" i="5"/>
  <c r="L134" i="5"/>
  <c r="L145" i="5"/>
  <c r="L93" i="5"/>
  <c r="L92" i="5"/>
  <c r="L17" i="5"/>
  <c r="L91" i="5"/>
  <c r="L4" i="5"/>
  <c r="L3" i="5"/>
  <c r="L133" i="5"/>
  <c r="L144" i="5"/>
  <c r="L132" i="5"/>
  <c r="L15" i="5"/>
  <c r="L131" i="5"/>
  <c r="L130" i="5"/>
  <c r="L90" i="5"/>
  <c r="L129" i="5"/>
  <c r="L78" i="5"/>
  <c r="L128" i="5"/>
  <c r="L127" i="5"/>
  <c r="L126" i="5"/>
  <c r="L140" i="5"/>
  <c r="L139" i="5"/>
  <c r="L138" i="5"/>
  <c r="L143" i="5"/>
  <c r="L20" i="5"/>
  <c r="L125" i="5"/>
  <c r="L19" i="5"/>
  <c r="L18" i="5"/>
  <c r="L6" i="5"/>
  <c r="L142" i="5"/>
  <c r="L120" i="5"/>
  <c r="L111" i="5"/>
  <c r="L77" i="5"/>
  <c r="L124" i="5"/>
  <c r="L76" i="5"/>
  <c r="L75" i="5"/>
  <c r="L74" i="5"/>
  <c r="L73" i="5"/>
  <c r="L72" i="5"/>
  <c r="L154" i="5"/>
  <c r="L153" i="5"/>
  <c r="L152" i="5"/>
  <c r="L71" i="5"/>
  <c r="L70" i="5"/>
  <c r="L69" i="5"/>
  <c r="L68" i="5"/>
  <c r="L67" i="5"/>
  <c r="L66" i="5"/>
  <c r="L65" i="5"/>
  <c r="L64" i="5"/>
  <c r="L63" i="5"/>
  <c r="L62" i="5"/>
  <c r="L61" i="5"/>
  <c r="L60" i="5"/>
  <c r="L59" i="5"/>
  <c r="L58" i="5"/>
  <c r="L57" i="5"/>
  <c r="L56" i="5"/>
  <c r="L55" i="5"/>
  <c r="L54" i="5"/>
  <c r="L53" i="5"/>
  <c r="L52" i="5"/>
  <c r="L51" i="5"/>
  <c r="L50" i="5"/>
  <c r="L49" i="5"/>
  <c r="L48" i="5"/>
  <c r="L47" i="5"/>
  <c r="L46" i="5"/>
  <c r="L123" i="5"/>
  <c r="L45" i="5"/>
  <c r="L44" i="5"/>
  <c r="L43" i="5"/>
  <c r="L42" i="5"/>
  <c r="L41" i="5"/>
  <c r="L40" i="5"/>
  <c r="L83" i="5"/>
  <c r="L39" i="5"/>
  <c r="L38" i="5"/>
  <c r="L37" i="5"/>
  <c r="L36" i="5"/>
  <c r="L35" i="5"/>
  <c r="L34" i="5"/>
  <c r="L33" i="5"/>
  <c r="L32" i="5"/>
  <c r="L110" i="5"/>
  <c r="L31" i="5"/>
  <c r="L87" i="5"/>
  <c r="L82" i="5"/>
  <c r="L81" i="5"/>
  <c r="L80" i="5"/>
  <c r="L122" i="5"/>
  <c r="L30" i="5"/>
  <c r="L29" i="5"/>
  <c r="L28" i="5"/>
  <c r="L27" i="5"/>
  <c r="L26" i="5"/>
  <c r="L25" i="5"/>
  <c r="L24" i="5"/>
  <c r="L23" i="5"/>
  <c r="L22" i="5"/>
  <c r="L21" i="5"/>
  <c r="L5" i="5"/>
  <c r="L109" i="5"/>
  <c r="L108" i="5"/>
  <c r="L86" i="5"/>
  <c r="L79" i="5"/>
  <c r="L108" i="4"/>
  <c r="L101" i="4"/>
  <c r="L100" i="4"/>
  <c r="L99" i="4"/>
  <c r="L98" i="4"/>
  <c r="L97" i="4"/>
  <c r="L96" i="4"/>
  <c r="L130" i="4"/>
  <c r="L115" i="4"/>
  <c r="L95" i="4"/>
  <c r="L139" i="4"/>
  <c r="L94" i="4"/>
  <c r="L93" i="4"/>
  <c r="L113" i="4"/>
  <c r="L92" i="4"/>
  <c r="L122" i="4"/>
  <c r="L138" i="4"/>
  <c r="L112" i="4"/>
  <c r="L146" i="4"/>
  <c r="L137" i="4"/>
  <c r="L136" i="4"/>
  <c r="L145" i="4"/>
  <c r="L91" i="4"/>
  <c r="L127" i="4"/>
  <c r="L10" i="4"/>
  <c r="L9" i="4"/>
  <c r="L135" i="4"/>
  <c r="L90" i="4"/>
  <c r="L89" i="4"/>
  <c r="L18" i="4"/>
  <c r="L103" i="4"/>
  <c r="L88" i="4"/>
  <c r="L126" i="4"/>
  <c r="L111" i="4"/>
  <c r="L87" i="4"/>
  <c r="L86" i="4"/>
  <c r="L85" i="4"/>
  <c r="L134" i="4"/>
  <c r="L84" i="4"/>
  <c r="L110" i="4"/>
  <c r="L83" i="4"/>
  <c r="L82" i="4"/>
  <c r="L131" i="4"/>
  <c r="L81" i="4"/>
  <c r="L17" i="4"/>
  <c r="L80" i="4"/>
  <c r="L79" i="4"/>
  <c r="L78" i="4"/>
  <c r="L77" i="4"/>
  <c r="L114" i="4"/>
  <c r="L76" i="4"/>
  <c r="L75" i="4"/>
  <c r="L74" i="4"/>
  <c r="L107" i="4"/>
  <c r="L140" i="4"/>
  <c r="L73" i="4"/>
  <c r="L72" i="4"/>
  <c r="L71" i="4"/>
  <c r="L70" i="4"/>
  <c r="L121" i="4"/>
  <c r="L69" i="4"/>
  <c r="L68" i="4"/>
  <c r="L19" i="4"/>
  <c r="L67" i="4"/>
  <c r="L66" i="4"/>
  <c r="L8" i="4"/>
  <c r="L65" i="4"/>
  <c r="L64" i="4"/>
  <c r="L63" i="4"/>
  <c r="L120" i="4"/>
  <c r="L144" i="4"/>
  <c r="L124" i="4"/>
  <c r="L143" i="4"/>
  <c r="L7" i="4"/>
  <c r="L62" i="4"/>
  <c r="L6" i="4"/>
  <c r="L61" i="4"/>
  <c r="L133" i="4"/>
  <c r="L60" i="4"/>
  <c r="L142" i="4"/>
  <c r="L5" i="4"/>
  <c r="L106" i="4"/>
  <c r="L125" i="4"/>
  <c r="L4" i="4"/>
  <c r="L59" i="4"/>
  <c r="L58" i="4"/>
  <c r="L57" i="4"/>
  <c r="L56" i="4"/>
  <c r="L105" i="4"/>
  <c r="L55" i="4"/>
  <c r="L54" i="4"/>
  <c r="L53" i="4"/>
  <c r="L52" i="4"/>
  <c r="L51" i="4"/>
  <c r="L50" i="4"/>
  <c r="L13" i="4"/>
  <c r="L49" i="4"/>
  <c r="L12" i="4"/>
  <c r="L48" i="4"/>
  <c r="L47" i="4"/>
  <c r="L11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116" i="4"/>
  <c r="L28" i="4"/>
  <c r="L132" i="4"/>
  <c r="L27" i="4"/>
  <c r="L129" i="4"/>
  <c r="L117" i="4"/>
  <c r="L26" i="4"/>
  <c r="L25" i="4"/>
  <c r="L24" i="4"/>
  <c r="L128" i="4"/>
  <c r="L104" i="4"/>
  <c r="L109" i="4"/>
  <c r="L23" i="4"/>
  <c r="L22" i="4"/>
  <c r="L119" i="4"/>
  <c r="L123" i="4"/>
  <c r="L16" i="4"/>
  <c r="L21" i="4"/>
  <c r="L118" i="4"/>
  <c r="L15" i="4"/>
  <c r="L14" i="4"/>
  <c r="L3" i="4"/>
  <c r="L20" i="4"/>
  <c r="L141" i="4"/>
  <c r="L102" i="4"/>
  <c r="I321" i="2"/>
  <c r="J321" i="2"/>
  <c r="K321" i="2"/>
  <c r="H321" i="2"/>
  <c r="L248" i="2"/>
  <c r="L64" i="2"/>
  <c r="L3" i="2"/>
  <c r="L109" i="2"/>
  <c r="L245" i="2"/>
  <c r="L246" i="2"/>
  <c r="L148" i="2"/>
  <c r="L252" i="2"/>
  <c r="L116" i="2"/>
  <c r="L149" i="2"/>
  <c r="L256" i="2"/>
  <c r="L247" i="2"/>
  <c r="L241" i="2"/>
  <c r="L4" i="2"/>
  <c r="L150" i="2"/>
  <c r="L5" i="2"/>
  <c r="L151" i="2"/>
  <c r="L152" i="2"/>
  <c r="L267" i="2"/>
  <c r="L244" i="2"/>
  <c r="L153" i="2"/>
  <c r="L6" i="2"/>
  <c r="L86" i="2"/>
  <c r="L242" i="2"/>
  <c r="L154" i="2"/>
  <c r="L155" i="2"/>
  <c r="L156" i="2"/>
  <c r="L157" i="2"/>
  <c r="L158" i="2"/>
  <c r="L77" i="2"/>
  <c r="L117" i="2"/>
  <c r="L80" i="2"/>
  <c r="L159" i="2"/>
  <c r="L71" i="2"/>
  <c r="L259" i="2"/>
  <c r="L263" i="2"/>
  <c r="L160" i="2"/>
  <c r="L161" i="2"/>
  <c r="L162" i="2"/>
  <c r="L63" i="2"/>
  <c r="L107" i="2"/>
  <c r="L103" i="2"/>
  <c r="L163" i="2"/>
  <c r="L7" i="2"/>
  <c r="L104" i="2"/>
  <c r="L75" i="2"/>
  <c r="L76" i="2"/>
  <c r="L306" i="2"/>
  <c r="L98" i="2"/>
  <c r="L8" i="2"/>
  <c r="L164" i="2"/>
  <c r="L165" i="2"/>
  <c r="L166" i="2"/>
  <c r="L167" i="2"/>
  <c r="L168" i="2"/>
  <c r="L9" i="2"/>
  <c r="L114" i="2"/>
  <c r="L10" i="2"/>
  <c r="L309" i="2"/>
  <c r="L169" i="2"/>
  <c r="L100" i="2"/>
  <c r="L170" i="2"/>
  <c r="L171" i="2"/>
  <c r="L312" i="2"/>
  <c r="L172" i="2"/>
  <c r="L173" i="2"/>
  <c r="L11" i="2"/>
  <c r="L87" i="2"/>
  <c r="L12" i="2"/>
  <c r="L258" i="2"/>
  <c r="L84" i="2"/>
  <c r="L13" i="2"/>
  <c r="L78" i="2"/>
  <c r="L174" i="2"/>
  <c r="L175" i="2"/>
  <c r="L69" i="2"/>
  <c r="L176" i="2"/>
  <c r="L177" i="2"/>
  <c r="L178" i="2"/>
  <c r="L179" i="2"/>
  <c r="L180" i="2"/>
  <c r="L81" i="2"/>
  <c r="L181" i="2"/>
  <c r="L182" i="2"/>
  <c r="L14" i="2"/>
  <c r="L183" i="2"/>
  <c r="L311" i="2"/>
  <c r="L184" i="2"/>
  <c r="L67" i="2"/>
  <c r="L101" i="2"/>
  <c r="L185" i="2"/>
  <c r="L15" i="2"/>
  <c r="L186" i="2"/>
  <c r="L92" i="2"/>
  <c r="L74" i="2"/>
  <c r="L187" i="2"/>
  <c r="L188" i="2"/>
  <c r="L189" i="2"/>
  <c r="L113" i="2"/>
  <c r="L190" i="2"/>
  <c r="L191" i="2"/>
  <c r="L16" i="2"/>
  <c r="L192" i="2"/>
  <c r="L193" i="2"/>
  <c r="L265" i="2"/>
  <c r="L255" i="2"/>
  <c r="L194" i="2"/>
  <c r="L72" i="2"/>
  <c r="L195" i="2"/>
  <c r="L257" i="2"/>
  <c r="L310" i="2"/>
  <c r="L65" i="2"/>
  <c r="L17" i="2"/>
  <c r="L111" i="2"/>
  <c r="L18" i="2"/>
  <c r="L196" i="2"/>
  <c r="L197" i="2"/>
  <c r="L198" i="2"/>
  <c r="L199" i="2"/>
  <c r="L200" i="2"/>
  <c r="L19" i="2"/>
  <c r="L201" i="2"/>
  <c r="L202" i="2"/>
  <c r="L203" i="2"/>
  <c r="L204" i="2"/>
  <c r="L205" i="2"/>
  <c r="L206" i="2"/>
  <c r="L207" i="2"/>
  <c r="L208" i="2"/>
  <c r="L82" i="2"/>
  <c r="L209" i="2"/>
  <c r="L96" i="2"/>
  <c r="L20" i="2"/>
  <c r="L210" i="2"/>
  <c r="L211" i="2"/>
  <c r="L212" i="2"/>
  <c r="L213" i="2"/>
  <c r="L105" i="2"/>
  <c r="L261" i="2"/>
  <c r="L21" i="2"/>
  <c r="L243" i="2"/>
  <c r="L79" i="2"/>
  <c r="L214" i="2"/>
  <c r="L260" i="2"/>
  <c r="L85" i="2"/>
  <c r="L215" i="2"/>
  <c r="L216" i="2"/>
  <c r="L217" i="2"/>
  <c r="L22" i="2"/>
  <c r="L70" i="2"/>
  <c r="L23" i="2"/>
  <c r="L24" i="2"/>
  <c r="L73" i="2"/>
  <c r="L218" i="2"/>
  <c r="L25" i="2"/>
  <c r="L219" i="2"/>
  <c r="L26" i="2"/>
  <c r="L120" i="2"/>
  <c r="L27" i="2"/>
  <c r="L307" i="2"/>
  <c r="L28" i="2"/>
  <c r="L83" i="2"/>
  <c r="L94" i="2"/>
  <c r="L262" i="2"/>
  <c r="L29" i="2"/>
  <c r="L30" i="2"/>
  <c r="L90" i="2"/>
  <c r="L220" i="2"/>
  <c r="L119" i="2"/>
  <c r="L221" i="2"/>
  <c r="L106" i="2"/>
  <c r="L222" i="2"/>
  <c r="L31" i="2"/>
  <c r="L68" i="2"/>
  <c r="L249" i="2"/>
  <c r="L89" i="2"/>
  <c r="L32" i="2"/>
  <c r="L33" i="2"/>
  <c r="L34" i="2"/>
  <c r="L35" i="2"/>
  <c r="L223" i="2"/>
  <c r="L36" i="2"/>
  <c r="L37" i="2"/>
  <c r="L224" i="2"/>
  <c r="L99" i="2"/>
  <c r="L225" i="2"/>
  <c r="L124" i="2"/>
  <c r="L66" i="2"/>
  <c r="L38" i="2"/>
  <c r="L95" i="2"/>
  <c r="L226" i="2"/>
  <c r="L39" i="2"/>
  <c r="L40" i="2"/>
  <c r="L41" i="2"/>
  <c r="L42" i="2"/>
  <c r="L227" i="2"/>
  <c r="L125" i="2"/>
  <c r="L228" i="2"/>
  <c r="L97" i="2"/>
  <c r="L43" i="2"/>
  <c r="L115" i="2"/>
  <c r="L44" i="2"/>
  <c r="L45" i="2"/>
  <c r="L46" i="2"/>
  <c r="L229" i="2"/>
  <c r="L47" i="2"/>
  <c r="L48" i="2"/>
  <c r="L88" i="2"/>
  <c r="L122" i="2"/>
  <c r="L49" i="2"/>
  <c r="L50" i="2"/>
  <c r="L51" i="2"/>
  <c r="L52" i="2"/>
  <c r="L53" i="2"/>
  <c r="L54" i="2"/>
  <c r="L110" i="2"/>
  <c r="L112" i="2"/>
  <c r="L55" i="2"/>
  <c r="L230" i="2"/>
  <c r="L231" i="2"/>
  <c r="L232" i="2"/>
  <c r="L253" i="2"/>
  <c r="L56" i="2"/>
  <c r="L254" i="2"/>
  <c r="L91" i="2"/>
  <c r="L57" i="2"/>
  <c r="L233" i="2"/>
  <c r="L266" i="2"/>
  <c r="L58" i="2"/>
  <c r="L264" i="2"/>
  <c r="L250" i="2"/>
  <c r="L234" i="2"/>
  <c r="L235" i="2"/>
  <c r="L236" i="2"/>
  <c r="L237" i="2"/>
  <c r="L59" i="2"/>
  <c r="L60" i="2"/>
  <c r="L61" i="2"/>
  <c r="L102" i="2"/>
  <c r="L123" i="2"/>
  <c r="L108" i="2"/>
  <c r="L238" i="2"/>
  <c r="L251" i="2"/>
  <c r="L93" i="2"/>
  <c r="L121" i="2"/>
  <c r="L268" i="2"/>
  <c r="L239" i="2"/>
  <c r="L118" i="2"/>
  <c r="L62" i="2"/>
  <c r="L308" i="2"/>
  <c r="L240" i="2"/>
  <c r="L126" i="2"/>
  <c r="L269" i="2"/>
  <c r="L270" i="2"/>
  <c r="L271" i="2"/>
  <c r="L272" i="2"/>
  <c r="L127" i="2"/>
  <c r="L273" i="2"/>
  <c r="L128" i="2"/>
  <c r="L274" i="2"/>
  <c r="L275" i="2"/>
  <c r="L129" i="2"/>
  <c r="L130" i="2"/>
  <c r="L276" i="2"/>
  <c r="L277" i="2"/>
  <c r="L313" i="2"/>
  <c r="L131" i="2"/>
  <c r="L278" i="2"/>
  <c r="L132" i="2"/>
  <c r="L279" i="2"/>
  <c r="L280" i="2"/>
  <c r="L281" i="2"/>
  <c r="L282" i="2"/>
  <c r="L314" i="2"/>
  <c r="L283" i="2"/>
  <c r="L284" i="2"/>
  <c r="L315" i="2"/>
  <c r="L285" i="2"/>
  <c r="L286" i="2"/>
  <c r="L287" i="2"/>
  <c r="L288" i="2"/>
  <c r="L289" i="2"/>
  <c r="L133" i="2"/>
  <c r="L290" i="2"/>
  <c r="L134" i="2"/>
  <c r="L316" i="2"/>
  <c r="L135" i="2"/>
  <c r="L136" i="2"/>
  <c r="L137" i="2"/>
  <c r="L138" i="2"/>
  <c r="L291" i="2"/>
  <c r="L292" i="2"/>
  <c r="L293" i="2"/>
  <c r="L317" i="2"/>
  <c r="L318" i="2"/>
  <c r="L139" i="2"/>
  <c r="L140" i="2"/>
  <c r="L319" i="2"/>
  <c r="L141" i="2"/>
  <c r="L142" i="2"/>
  <c r="L143" i="2"/>
  <c r="L144" i="2"/>
  <c r="L294" i="2"/>
  <c r="L295" i="2"/>
  <c r="L145" i="2"/>
  <c r="L296" i="2"/>
  <c r="L297" i="2"/>
  <c r="L146" i="2"/>
  <c r="L298" i="2"/>
  <c r="L299" i="2"/>
  <c r="L300" i="2"/>
  <c r="L301" i="2"/>
  <c r="L302" i="2"/>
  <c r="L303" i="2"/>
  <c r="L304" i="2"/>
  <c r="L305" i="2"/>
  <c r="L147" i="2"/>
  <c r="K11" i="1"/>
  <c r="K18" i="1"/>
  <c r="K16" i="1"/>
  <c r="K14" i="1"/>
  <c r="K12" i="1"/>
  <c r="K15" i="1"/>
  <c r="K8" i="1"/>
  <c r="K7" i="1"/>
  <c r="K22" i="1"/>
  <c r="K5" i="1"/>
  <c r="K21" i="1"/>
  <c r="K6" i="1"/>
  <c r="K10" i="1"/>
  <c r="K9" i="1"/>
  <c r="K3" i="1"/>
  <c r="K4" i="1"/>
  <c r="K20" i="1"/>
  <c r="K13" i="1"/>
  <c r="K17" i="1"/>
  <c r="G11" i="1"/>
  <c r="G18" i="1"/>
  <c r="G19" i="1"/>
  <c r="G16" i="1"/>
  <c r="G14" i="1"/>
  <c r="G12" i="1"/>
  <c r="G15" i="1"/>
  <c r="G8" i="1"/>
  <c r="G7" i="1"/>
  <c r="G5" i="1"/>
  <c r="G6" i="1"/>
  <c r="G10" i="1"/>
  <c r="G9" i="1"/>
  <c r="G3" i="1"/>
  <c r="G4" i="1"/>
  <c r="G20" i="1"/>
  <c r="G13" i="1"/>
  <c r="G17" i="1"/>
  <c r="D11" i="1"/>
  <c r="D18" i="1"/>
  <c r="D19" i="1"/>
  <c r="D16" i="1"/>
  <c r="D14" i="1"/>
  <c r="D12" i="1"/>
  <c r="D15" i="1"/>
  <c r="D8" i="1"/>
  <c r="D7" i="1"/>
  <c r="D5" i="1"/>
  <c r="D6" i="1"/>
  <c r="D10" i="1"/>
  <c r="D9" i="1"/>
  <c r="D3" i="1"/>
  <c r="D4" i="1"/>
  <c r="D13" i="1"/>
  <c r="D17" i="1"/>
  <c r="J28" i="1"/>
  <c r="I28" i="1"/>
  <c r="J27" i="1"/>
  <c r="I27" i="1"/>
  <c r="J26" i="1"/>
  <c r="I26" i="1"/>
  <c r="E26" i="1"/>
  <c r="F28" i="1"/>
  <c r="E28" i="1"/>
  <c r="F27" i="1"/>
  <c r="E27" i="1"/>
  <c r="F26" i="1"/>
  <c r="C27" i="1"/>
  <c r="C28" i="1"/>
  <c r="C26" i="1"/>
  <c r="B28" i="1"/>
  <c r="B27" i="1"/>
  <c r="B26" i="1"/>
  <c r="C24" i="1"/>
  <c r="E24" i="1"/>
  <c r="F24" i="1"/>
  <c r="H24" i="1" s="1"/>
  <c r="I24" i="1"/>
  <c r="J24" i="1"/>
  <c r="B24" i="1"/>
  <c r="L17" i="1"/>
  <c r="L13" i="1"/>
  <c r="L20" i="1"/>
  <c r="L4" i="1"/>
  <c r="L3" i="1"/>
  <c r="L9" i="1"/>
  <c r="L10" i="1"/>
  <c r="L6" i="1"/>
  <c r="L5" i="1"/>
  <c r="L7" i="1"/>
  <c r="L8" i="1"/>
  <c r="L15" i="1"/>
  <c r="L12" i="1"/>
  <c r="L14" i="1"/>
  <c r="L16" i="1"/>
  <c r="L19" i="1"/>
  <c r="L18" i="1"/>
  <c r="L11" i="1"/>
  <c r="H17" i="1"/>
  <c r="H13" i="1"/>
  <c r="H4" i="1"/>
  <c r="H3" i="1"/>
  <c r="H9" i="1"/>
  <c r="H10" i="1"/>
  <c r="H6" i="1"/>
  <c r="H5" i="1"/>
  <c r="H7" i="1"/>
  <c r="H8" i="1"/>
  <c r="H15" i="1"/>
  <c r="H12" i="1"/>
  <c r="H14" i="1"/>
  <c r="H16" i="1"/>
  <c r="H19" i="1"/>
  <c r="H18" i="1"/>
  <c r="H11" i="1"/>
  <c r="D26" i="1" l="1"/>
  <c r="D28" i="1"/>
  <c r="D27" i="1"/>
  <c r="G28" i="1"/>
  <c r="H28" i="1"/>
  <c r="G27" i="1"/>
  <c r="H27" i="1"/>
  <c r="G26" i="1"/>
  <c r="H26" i="1"/>
  <c r="L24" i="1"/>
  <c r="L28" i="1"/>
  <c r="K28" i="1"/>
  <c r="K27" i="1"/>
  <c r="L27" i="1"/>
  <c r="K26" i="1"/>
  <c r="L26" i="1"/>
</calcChain>
</file>

<file path=xl/sharedStrings.xml><?xml version="1.0" encoding="utf-8"?>
<sst xmlns="http://schemas.openxmlformats.org/spreadsheetml/2006/main" count="4311" uniqueCount="853">
  <si>
    <t>Netto</t>
  </si>
  <si>
    <t>Akcesoria</t>
  </si>
  <si>
    <t>Drukarki</t>
  </si>
  <si>
    <t>EtiCalls</t>
  </si>
  <si>
    <t>Folia bez nadruku</t>
  </si>
  <si>
    <t>Folia-nadruk FL, HP</t>
  </si>
  <si>
    <t>Folia-nadruk TT</t>
  </si>
  <si>
    <t>Inne</t>
  </si>
  <si>
    <t>Kalki</t>
  </si>
  <si>
    <t>Papier bez nadruku</t>
  </si>
  <si>
    <t>Papier-nadruk FL, HP</t>
  </si>
  <si>
    <t>Papier-nadruk TT</t>
  </si>
  <si>
    <t>Programy</t>
  </si>
  <si>
    <t>Serwis-Części</t>
  </si>
  <si>
    <t>Serwis-Usługa</t>
  </si>
  <si>
    <t>Tekstylia</t>
  </si>
  <si>
    <t>Tekstylia-nadruk TT</t>
  </si>
  <si>
    <t>Urządzenia</t>
  </si>
  <si>
    <t>Usługi inne</t>
  </si>
  <si>
    <t>od 01 do 08  2024</t>
  </si>
  <si>
    <t>od 01 do 08  2025</t>
  </si>
  <si>
    <t>od 01 do 08  2026</t>
  </si>
  <si>
    <t>Kalki BP</t>
  </si>
  <si>
    <t>Papier bez nadruku BP</t>
  </si>
  <si>
    <t>Kwota marży</t>
  </si>
  <si>
    <t>Marża %</t>
  </si>
  <si>
    <t>Wzrost/spadek</t>
  </si>
  <si>
    <t>Kwoty marży</t>
  </si>
  <si>
    <t>Kalki - Razem</t>
  </si>
  <si>
    <t>Serwis - Razem</t>
  </si>
  <si>
    <t>Papier bez nadr.-Razem</t>
  </si>
  <si>
    <t>Suma</t>
  </si>
  <si>
    <t>Grupa towarowa</t>
  </si>
  <si>
    <t>Symbol</t>
  </si>
  <si>
    <t>Nazwa</t>
  </si>
  <si>
    <t>Opis</t>
  </si>
  <si>
    <t>Grupa</t>
  </si>
  <si>
    <t>ETISOFT</t>
  </si>
  <si>
    <t>1002 50X30/1 N01</t>
  </si>
  <si>
    <t>Etykieta 50x30/1 e-1002 OUT 76/3000 APLA ZÓŁTA</t>
  </si>
  <si>
    <t>1002 8X8/5 N01</t>
  </si>
  <si>
    <t>Etykieta 8X8/5 e-1002 OUT 76/40000 APLA ZÓŁTA</t>
  </si>
  <si>
    <t>Etykieta 27x17/1 e-1003 OUT 76/5000 COMARCH</t>
  </si>
  <si>
    <t>1003 27X17/1 N02</t>
  </si>
  <si>
    <t>1003 52X28/1 N01</t>
  </si>
  <si>
    <t>Etykieta 52x28/1 e-1003 OUT 76/2000 COMARCH</t>
  </si>
  <si>
    <t>1004 120X82,5/A N01</t>
  </si>
  <si>
    <t>Etykieta 120x82,5 e-1004 + e-2132 A/1(250) 1401723</t>
  </si>
  <si>
    <t>1004 120X82,5/A N02</t>
  </si>
  <si>
    <t>Etykieta 120x82,5 e-1004 + e-2132 A/1(250) 1401725</t>
  </si>
  <si>
    <t>1007 47X120/1 N01</t>
  </si>
  <si>
    <t>Etykieta 47x120/1 e-1007 OUT 76/1000 575886202  F</t>
  </si>
  <si>
    <t>APLA PMS 877</t>
  </si>
  <si>
    <t>1007 FI17/2 N01</t>
  </si>
  <si>
    <t>Etykieta FI17/2 e-1007 OUT 76/40000 09005497</t>
  </si>
  <si>
    <t>AIDON VOID STICKER</t>
  </si>
  <si>
    <t>1022 17,3X15/1 N01</t>
  </si>
  <si>
    <t>Etykieta 17,3x15/2 e-1022 OUT 40/2500 TRÓJKĄT</t>
  </si>
  <si>
    <t>1022 76,2X25,4/1 N01</t>
  </si>
  <si>
    <t>Etykieta 76,2x25,4/1 e-1022 OUT 76/5000 ZNACZNIK</t>
  </si>
  <si>
    <t>ETISOFTWAW2</t>
  </si>
  <si>
    <t>1032 100X70/1 N02</t>
  </si>
  <si>
    <t>Etykieta 100x70/1 s-1032 OUT76/2000 CISA ALLEGION</t>
  </si>
  <si>
    <t>E05091000</t>
  </si>
  <si>
    <t>1032 105X148/1 N02</t>
  </si>
  <si>
    <t>Etykieta 105x148/1 s-1032 OUT 76/500 APLA ŻÓŁTA</t>
  </si>
  <si>
    <t>Perforacja WW1032105148N0003</t>
  </si>
  <si>
    <t>1032 23X15/4 N01</t>
  </si>
  <si>
    <t>Etykieta 23x15/4 s-1032 OUT 76/20000 APLA ZIELONA</t>
  </si>
  <si>
    <t>E05119000</t>
  </si>
  <si>
    <t>1032 45X12/1 N01</t>
  </si>
  <si>
    <t>Etykieta 45x12/1 s-1032 OUT 40/2000 APLA ŻÓŁTA</t>
  </si>
  <si>
    <t>PN 50041670085</t>
  </si>
  <si>
    <t>1037 15X15/1 N03</t>
  </si>
  <si>
    <t>Etykieta 15x15/1 e-1037 OUT 25/4000</t>
  </si>
  <si>
    <t>1037 25X10/1 N01</t>
  </si>
  <si>
    <t>Etykieta 25x10/1 e-1037+e-3036 IN 40/5000 04-BRĄZ</t>
  </si>
  <si>
    <t>1037 FI11/2 N01</t>
  </si>
  <si>
    <t>Etykieta Fi11/2 e-1037 OUT 40/2000 SGX</t>
  </si>
  <si>
    <t>1067 FI17/2 N01</t>
  </si>
  <si>
    <t>Etykieta FI17/2 e-1067 IN 76/30000 09005497</t>
  </si>
  <si>
    <t>2010 86X87/1 N01</t>
  </si>
  <si>
    <t>Etykieta 86x87/1 s-2010 OUT76/1000 PEAU DE MOUTON</t>
  </si>
  <si>
    <t>2030 50X40/1 N01</t>
  </si>
  <si>
    <t>Etykieta 50x40/1 s-2030 IN 76/2000 ZNACZNIK</t>
  </si>
  <si>
    <t>2032 24X24/2 N01</t>
  </si>
  <si>
    <t>Etykieta 24x24/2 e-2032 OUT 76/6000 ZNACZNIK</t>
  </si>
  <si>
    <t>2032 30X11/1 N01</t>
  </si>
  <si>
    <t>Etykieta 30x11/1 e-2032 OUT 76/5000 ZNACZNIK</t>
  </si>
  <si>
    <t>2032 30X8/1 N01</t>
  </si>
  <si>
    <t>Etykieta 30x8/1 e-2032 OUT 76/10000 ZNACZNIK</t>
  </si>
  <si>
    <t>2032 32X12/2 N01</t>
  </si>
  <si>
    <t>Etykieta 32x12/2 e-2032 OUT 76/15000 ZNACZNIK</t>
  </si>
  <si>
    <t>2032 32X16/1 N01</t>
  </si>
  <si>
    <t>Etykieta 32x16/1 e-2032 OUT 76/5000 ZNACZNIK</t>
  </si>
  <si>
    <t>2032 55X40/1 N01</t>
  </si>
  <si>
    <t>Etykieta 55x40/1 e-2032 OUT 76/2000 ZNACZNIK</t>
  </si>
  <si>
    <t>ZNACZNIK</t>
  </si>
  <si>
    <t>2032 91X16/1 N01 EUR</t>
  </si>
  <si>
    <t>Etykieta 91x16/1 e-2032 OUT 76/7000 ZNACZNIK</t>
  </si>
  <si>
    <t>2032 FI12/4 N01</t>
  </si>
  <si>
    <t>Etykieta Fi12/4 e-2032 OUT 76/20000 ZNACZNIK</t>
  </si>
  <si>
    <t>2032 FI16/2 N01</t>
  </si>
  <si>
    <t>Etykieta Fi16/2 e-2032 OUT 76/10000 ZNACZNIK</t>
  </si>
  <si>
    <t>2032 FI18/2 N01</t>
  </si>
  <si>
    <t>Etykieta Fi18/2 e-2032 OUT 76/10000 ZNACZNIK</t>
  </si>
  <si>
    <t>2032 FI26/2 N01</t>
  </si>
  <si>
    <t>Etykieta Fi26/2 e-2032 OUT 76/11000 ZNACZNIK</t>
  </si>
  <si>
    <t>ORION</t>
  </si>
  <si>
    <t>2057 150X275/1 N01</t>
  </si>
  <si>
    <t>Etykieta 150x275/1 e-2057 IN 76/250</t>
  </si>
  <si>
    <t>2025_73_ETS Flow Comfort rozmiar S_RB</t>
  </si>
  <si>
    <t>2087 130X210/1 N01</t>
  </si>
  <si>
    <t>Etykieta 130x210/1 e-2087 OUT 76/850 SUNCHEMICAL</t>
  </si>
  <si>
    <t>2087 63X63/1 N04</t>
  </si>
  <si>
    <t>Etykieta 63x63/1 e-2087 OUT 76/5000 CLEAN ON</t>
  </si>
  <si>
    <t>30-0501-1085</t>
  </si>
  <si>
    <t>Etykieta 100x70/1 e-2102 OUT 40/1000 INWEX</t>
  </si>
  <si>
    <t>2102 100X70/1 N04</t>
  </si>
  <si>
    <t>2102 105X148/1 N04</t>
  </si>
  <si>
    <t>Etykieta 105x148/1e2102 OUT40/400 LERG ZIEL.PAS.HR</t>
  </si>
  <si>
    <t>2102 105X148/1 N07</t>
  </si>
  <si>
    <t>Etykieta 105x148/1 e-2102 OUT 76/1000 GALECO v2</t>
  </si>
  <si>
    <t>2102 105X148/1 N08</t>
  </si>
  <si>
    <t>Etykieta 105x148/1 e2102 OUT76/1000 APLA niebieska</t>
  </si>
  <si>
    <t>2102 105X210/1 N05</t>
  </si>
  <si>
    <t>Etykieta 105x210/1 e-2102 OUT 76/500 perfo LERG v2</t>
  </si>
  <si>
    <t>2102 105X210/2 N02</t>
  </si>
  <si>
    <t>Etykieta 105x210/2 e-2102 OUT76/1000 perfo LERG v2</t>
  </si>
  <si>
    <t>2102 148X210/1 N06</t>
  </si>
  <si>
    <t>Etykieta 148x210/1 e-2102 OUT 76/700 perfo LERG v2</t>
  </si>
  <si>
    <t>2102 150X210/1 N01</t>
  </si>
  <si>
    <t>Etykieta 150x210/1 e-2102 OUT 76/500 RAMKA</t>
  </si>
  <si>
    <t>2102 150X275/1 N02</t>
  </si>
  <si>
    <t>Etykieta 150x275/1 e-2102 IN 76/250 FILTR DC10 v3</t>
  </si>
  <si>
    <t>Etykieta 150x275/1 e-2102 IN 76/250</t>
  </si>
  <si>
    <t>2102 150X275/1 N04</t>
  </si>
  <si>
    <t>2025_72_ETS BASIC Flow Comfort rozmiar S_RB</t>
  </si>
  <si>
    <t>2102 150X275/1 N05</t>
  </si>
  <si>
    <t>Etykieta 150x275/1 e-2102 IN 76/250 SUBSKRYPCJA</t>
  </si>
  <si>
    <t>2102 153X276,5/1 N01</t>
  </si>
  <si>
    <t>Etykieta 153,1x276,5/1 e-2102 IN 76/250 N-WYK12209</t>
  </si>
  <si>
    <t>ROMBY</t>
  </si>
  <si>
    <t>Etykieta 210x148/1 e-2102 OUT76/1000 perfo INWEX 2</t>
  </si>
  <si>
    <t>2102 210X148/1 N07</t>
  </si>
  <si>
    <t>Etykieta 210x148/1 e-2102 OUT 76/500 perfo LERG</t>
  </si>
  <si>
    <t>2102 210X148/1 N08</t>
  </si>
  <si>
    <t>2102 210X148/1 N10</t>
  </si>
  <si>
    <t>Etykieta 210x148/1 e2102 OUT76/1000 APLA niebieska</t>
  </si>
  <si>
    <t>Perfo</t>
  </si>
  <si>
    <t>2102 210X225/1 N03</t>
  </si>
  <si>
    <t>Etykieta 210x225/1 e-2102 OUT 76/500 perfo LERG v2</t>
  </si>
  <si>
    <t>2102N 105X148/1 N01</t>
  </si>
  <si>
    <t>Etykieta 105x148/1 e-2102N OUT 76/1000 GALECO</t>
  </si>
  <si>
    <t>2102N 105X148/1 N02</t>
  </si>
  <si>
    <t>Etykieta 105x148/1 e-2102N OUT 76/1000 GALECO 2K</t>
  </si>
  <si>
    <t>niebieskie pole</t>
  </si>
  <si>
    <t>2102N 105X148/1 N03</t>
  </si>
  <si>
    <t>2124 130X120/1 N01</t>
  </si>
  <si>
    <t>Etykieta 130x120/1 e-2124 OUT 76/500 PZ48540</t>
  </si>
  <si>
    <t>2124 FI130/1 N02</t>
  </si>
  <si>
    <t>Etykieta Fi130/1 e2124 OUT 76/500 PZ44705</t>
  </si>
  <si>
    <t>2124 FI130/1 N03</t>
  </si>
  <si>
    <t>Etykieta Fi130/1 e2124 OUT 76/500 PZ44382</t>
  </si>
  <si>
    <t>2124 FI130/1 N04</t>
  </si>
  <si>
    <t>Etykieta Fi130/1 e2124 OUT 76/500 PZ48532</t>
  </si>
  <si>
    <t>2209 64X32/1 N01</t>
  </si>
  <si>
    <t>Etykieta 64x32/1 e-2209 OUT 76/1000 5ETI457</t>
  </si>
  <si>
    <t>2209 64X32/1 N02</t>
  </si>
  <si>
    <t>Etykieta 64x32/1 e-2209 OUT 76/1000 5ETI458</t>
  </si>
  <si>
    <t>5ETI451</t>
  </si>
  <si>
    <t>2209 95X50/1 N02</t>
  </si>
  <si>
    <t>Etykieta 95x50/1 e-2209 OUT 76/2000 WARNING</t>
  </si>
  <si>
    <t>2272N FI90/1 N01</t>
  </si>
  <si>
    <t>Etykieta Fi90/1 e-2272N OUT 40/500 ZNACZNIK</t>
  </si>
  <si>
    <t>2318 107X96/1 N24</t>
  </si>
  <si>
    <t>Etykieta 107X96/1 e-2318 OUT 76/1000 5ETI522</t>
  </si>
  <si>
    <t>2318 107X96/1 N26</t>
  </si>
  <si>
    <t>Etykieta 107X96/1 e-2318 OUT 76/1000 5ETI532</t>
  </si>
  <si>
    <t>2318 107X96/1 N30</t>
  </si>
  <si>
    <t>Etykieta 107X96/1 e-2318 OUT 76/1000 5ETI602</t>
  </si>
  <si>
    <t>Zmienne dane</t>
  </si>
  <si>
    <t>2318 107X96/1 N31</t>
  </si>
  <si>
    <t>Etykieta 107X96/1 e-2318 OUT 76/1000 5ETI605</t>
  </si>
  <si>
    <t>Etykieta 54x145/1 e-2318 OUT 76/1000 5ETI474</t>
  </si>
  <si>
    <t>2318 54X145/1 N21</t>
  </si>
  <si>
    <t>Etykieta 54x145/1 e-2318 OUT 76/1000 5ETI523</t>
  </si>
  <si>
    <t>Etykieta 54x145/1 e-2318 OUT 76/1000 5ETI495</t>
  </si>
  <si>
    <t>2318 54X145/1 N24</t>
  </si>
  <si>
    <t>Etykieta 54x145/1 e-2318 OUT 76/1000 5ETI530</t>
  </si>
  <si>
    <t>2318 54X145/1 N25</t>
  </si>
  <si>
    <t>2318 54X145/1 N26</t>
  </si>
  <si>
    <t>2318 54X145/1 N30</t>
  </si>
  <si>
    <t>Etykieta 54x145/1 e-2318 OUT 76/1000 5ETI603</t>
  </si>
  <si>
    <t>Etykieta 70x144/1 e-2318 OUT 76/1000 5ETI520</t>
  </si>
  <si>
    <t>Etykieta 70x144/1 e-2318 OUT 76/1000 5ETI496</t>
  </si>
  <si>
    <t>2318 70X144/1 N24</t>
  </si>
  <si>
    <t>2318 70X144/1 N26</t>
  </si>
  <si>
    <t>Etykieta 70x144/1 e-2318 OUT 76/1000 5ETI534</t>
  </si>
  <si>
    <t>2318 70X144/1 N28</t>
  </si>
  <si>
    <t>2318 70X144/1 N31</t>
  </si>
  <si>
    <t>Etykieta 70x144/1 e-2318 OUT 76/1000 5ETI601</t>
  </si>
  <si>
    <t>3032 100 WS N02</t>
  </si>
  <si>
    <t xml:space="preserve">Wstęga 100mmx100m e3032 + e2132 + rant 4mm OUT76/ </t>
  </si>
  <si>
    <t>APLA ŻÓŁTA (HR)</t>
  </si>
  <si>
    <t>3032 100X69/1 N01</t>
  </si>
  <si>
    <t>Etykieta 100x69 e-3032 + e-2132 OUT 76/1000 WIMED</t>
  </si>
  <si>
    <t>3032 100X69/1 N02</t>
  </si>
  <si>
    <t>Etykieta 100x69 e3032 + e2132 OUT 76/1000 WIMED V2</t>
  </si>
  <si>
    <t>Zielony</t>
  </si>
  <si>
    <t>Niebieski</t>
  </si>
  <si>
    <t>3032 50 WS N02</t>
  </si>
  <si>
    <t xml:space="preserve">Wstęga 50mmx100m e3032 + e2132 + rant 5mm OUT76/ </t>
  </si>
  <si>
    <t>3032 60X12/1 N02</t>
  </si>
  <si>
    <t>Etykieta 60x12/1 e-3032 OUT 40/2000 APLA ŻÓŁTA</t>
  </si>
  <si>
    <t>3032 60X49/1 N02</t>
  </si>
  <si>
    <t>Etykieta 60x49 e-3032 + e-2132 OUT 76/2000 WIMED</t>
  </si>
  <si>
    <t>3034 50X20/2 N01</t>
  </si>
  <si>
    <t>Etykieta 50x20/2 e-3034+e-3036 OUT 76/6000 APLA801</t>
  </si>
  <si>
    <t>3034 50X20/2 N02</t>
  </si>
  <si>
    <t>Etykieta 50x20/2 e-3034+e-3036 OUT 76/6000 APLA804</t>
  </si>
  <si>
    <t>3034 90X15/1 N02 EUR</t>
  </si>
  <si>
    <t>Etykieta 90x15/1 e-3034 IN 76/10000 KUŹNIA</t>
  </si>
  <si>
    <t>3037 FI17/2 N01</t>
  </si>
  <si>
    <t>Etykieta FI17/2 e3037+e2132 OUT 76/24000 09005497</t>
  </si>
  <si>
    <t>3041 70X100/1 N01</t>
  </si>
  <si>
    <t>Etykieta 70x100/1 e-3041 OUT 40/500 DEZAKTYW.KLEJU</t>
  </si>
  <si>
    <t>3041 FI70/1 N01</t>
  </si>
  <si>
    <t>Etykieta Fi70/1 e-3041 OUT 76/1500 APLA RAL1019</t>
  </si>
  <si>
    <t>Etykieta 150x275/1 e-3082 IN 76/250</t>
  </si>
  <si>
    <t>3082 150X275/1 N11</t>
  </si>
  <si>
    <t>2025_73_ETS - Flow Comfort rozmiar S_RB</t>
  </si>
  <si>
    <t>3082 150X275/1 N12</t>
  </si>
  <si>
    <t>2025_73_ETS - Flow Comfort rozmiar S_RB-QR subskrypcja</t>
  </si>
  <si>
    <t>4101 50X4/1 N01</t>
  </si>
  <si>
    <t>Etykieta 50x4/1 e-4101 OUT 76/5000 PE N T S R</t>
  </si>
  <si>
    <t>5317 90X200/N01</t>
  </si>
  <si>
    <t>Etykieta 90x200 e-5317 OUT 76/700 COGNOR</t>
  </si>
  <si>
    <t>6010 75X46/A N01</t>
  </si>
  <si>
    <t>Etykieta 75x46 e-6010 A/1 AXASTENMAN</t>
  </si>
  <si>
    <t>E15758000; E15759000</t>
  </si>
  <si>
    <t>6048 50X25/1 N01</t>
  </si>
  <si>
    <t>Etykieta 50x25/1 e-6048 OUT 76/4000 APLA ZIELONA</t>
  </si>
  <si>
    <t>6048 50X49/1 N01</t>
  </si>
  <si>
    <t>Etykieta 50x49/1 e-6048 OUT 40/1000 APLA ZIELONA</t>
  </si>
  <si>
    <t>6048 50X49/1 N02</t>
  </si>
  <si>
    <t>Etykieta 50x49/1 e-6048 OUT 40/1000 APLA POMARAŃCZ</t>
  </si>
  <si>
    <t>6048 50X49/1 N03</t>
  </si>
  <si>
    <t>Etykieta 50x49/1 e-6048 OUT 40/1000 APLA CZERWONA</t>
  </si>
  <si>
    <t>6048 50X49/1 N04</t>
  </si>
  <si>
    <t>Etykieta 50x49/1 e-6048 OUT 40/1000 APLA NIEBIESKA</t>
  </si>
  <si>
    <t>6048 50X49/1 N05</t>
  </si>
  <si>
    <t>Etykieta 50x49/1 e-6048 OUT 40/1000 APLA ŻÓŁTA</t>
  </si>
  <si>
    <t>6048 50X49/1 N07</t>
  </si>
  <si>
    <t>Etykieta 50x49/1 e-6048 OUT 40/1000 APLA FIOLETOWA</t>
  </si>
  <si>
    <t>6055 58X118/1 N01</t>
  </si>
  <si>
    <t>Etykieta 58x118/1 e-6055 OUT 76/1000 INGREMIO</t>
  </si>
  <si>
    <t>6055 68X41/1 N01</t>
  </si>
  <si>
    <t>Etykieta 68x41/1 e-6055 OUT 76/2500 ZŁĄCZKA ZEK</t>
  </si>
  <si>
    <t>6118 60X40/1 N01</t>
  </si>
  <si>
    <t>Etykieta 60x40/1 e-6118 IN 76/2000 09005725</t>
  </si>
  <si>
    <t>7010 80X49/1 N01</t>
  </si>
  <si>
    <t>Etykieta 80x49/1 e-7010 OUT 40/1000 ARCELOR</t>
  </si>
  <si>
    <t>7023 152,4X127/1 N01</t>
  </si>
  <si>
    <t>Etykieta 152,4x127/1 e-7023 OUT 76/1000 UL</t>
  </si>
  <si>
    <t>50043810 Zmienne dane</t>
  </si>
  <si>
    <t>7023 152,4X127/1 N02</t>
  </si>
  <si>
    <t>50041815 Zmienne dane</t>
  </si>
  <si>
    <t>7023 152,4X127/1 N03</t>
  </si>
  <si>
    <t>Etykieta 152,4x127/1 e-7023 OUT 76/50 UL</t>
  </si>
  <si>
    <t>7023 152,4X127/1 N04</t>
  </si>
  <si>
    <t>Etykieta 152,4x127/1 e-7023 OUT 76/200 UL</t>
  </si>
  <si>
    <t>50041843 Zmienne dane</t>
  </si>
  <si>
    <t>04-4405-520-1000-06</t>
  </si>
  <si>
    <t>7023 40X35/1 N11</t>
  </si>
  <si>
    <t>Etykieta 40x35/1 e-7023 OUT 76/1000 UL 0167696</t>
  </si>
  <si>
    <t>7023 40X35/1 N12</t>
  </si>
  <si>
    <t>Etykieta 40x35/1 e-7023 OUT 76/1000 UL 0170686</t>
  </si>
  <si>
    <t>7023 40X35/1 N13</t>
  </si>
  <si>
    <t>Etykieta 40x35/1 e-7023 OUT 76/1000 UL 0171884</t>
  </si>
  <si>
    <t>7023 40X35/1 N15</t>
  </si>
  <si>
    <t>Etykieta 40x35/1 e-7023 OUT 76/1000 UL 0179374</t>
  </si>
  <si>
    <t>7023 40X35/1 N16</t>
  </si>
  <si>
    <t>Etykieta 40x35/1 e-7023 OUT 76/1000 UL 0181710</t>
  </si>
  <si>
    <t>7023 40X35/1 N17</t>
  </si>
  <si>
    <t>Etykieta 40x35/1 e-7023 OUT 76/1000 UL 0181709</t>
  </si>
  <si>
    <t>7023 40X35/1 N18</t>
  </si>
  <si>
    <t>Etykieta 40x35/1 e-7023 OUT 76/1000 UL 0182851</t>
  </si>
  <si>
    <t>7023 40X35/1 N19</t>
  </si>
  <si>
    <t>Etykieta 40x35/1 e-7023 OUT 76/1000 UL 0184471</t>
  </si>
  <si>
    <t>7023 40X35/1 N20</t>
  </si>
  <si>
    <t>Etykieta 40x35/1 e-7023 OUT 76/1000 UL 0185503</t>
  </si>
  <si>
    <t>7023 52X52/1 N01</t>
  </si>
  <si>
    <t>Etykieta 52x52/1 e-7023 OUT 76/400 HUSQVARNA</t>
  </si>
  <si>
    <t>7023 72X72/1 N01</t>
  </si>
  <si>
    <t>Etykieta 72x72/1 e-7023 OUT 76/400 541454001</t>
  </si>
  <si>
    <t>7023 75X50/1 N01</t>
  </si>
  <si>
    <t>Etykieta 75x50/1 e-7023 OUT 76/400 541488601</t>
  </si>
  <si>
    <t>7023 75X50/1 N02</t>
  </si>
  <si>
    <t>Etykieta 75x50/1 e-7023 OUT 76/400 541488801</t>
  </si>
  <si>
    <t>7023 75X50/1 N03</t>
  </si>
  <si>
    <t>Etykieta 75x50/1 e-7023 OUT 76/200 541488601</t>
  </si>
  <si>
    <t>7023 75X50/1 N04</t>
  </si>
  <si>
    <t>Etykieta 75x50/1 e-7023 OUT 76/200 541488801</t>
  </si>
  <si>
    <t>Perforacja, wcięcia, 2x otwór podłużny</t>
  </si>
  <si>
    <t>8150 54X114,3/1 N05</t>
  </si>
  <si>
    <t>Etykieta 54x114,3 e-8150 OUT 76/1000 INGREMIO v3</t>
  </si>
  <si>
    <t>8150 54X114,3/1 N06</t>
  </si>
  <si>
    <t>Etykieta 54x114,3 e-8150 OUT 76/1000 DALTEC</t>
  </si>
  <si>
    <t>9800 30X20/A N01</t>
  </si>
  <si>
    <t>Etykieta 30x20 MACal 98 A/80 594950301 Rev.A</t>
  </si>
  <si>
    <t>GRAFFITIST</t>
  </si>
  <si>
    <t>9829 30X36/A N01</t>
  </si>
  <si>
    <t>Etykieta 30x36 MACal 9829 A/1 594953901 Rev.A</t>
  </si>
  <si>
    <t>9899 137,9X14,6/AN02</t>
  </si>
  <si>
    <t>Etykieta 137,9x14,6 MACal 9899 A/50 594989502 RevB</t>
  </si>
  <si>
    <t>PRESSART</t>
  </si>
  <si>
    <t>FB 105X60/A N01</t>
  </si>
  <si>
    <t>Etykieta 105x60 folia biała A/1 SWAP</t>
  </si>
  <si>
    <t>FB 110X18/A N01</t>
  </si>
  <si>
    <t>Etykieta 110x18 Folia biała A/ - AXA</t>
  </si>
  <si>
    <t>SM33357349</t>
  </si>
  <si>
    <t>FB 26X94/A N01</t>
  </si>
  <si>
    <t>Etykieta 26x94 folia biała A/ TMTECHNOLOGIE</t>
  </si>
  <si>
    <t>FB 40X16/A N01</t>
  </si>
  <si>
    <t>Etykieta 40x16 folia polies.A/1 GRENTON CLU Z-Wave</t>
  </si>
  <si>
    <t>FB 66X105/A N01</t>
  </si>
  <si>
    <t>Etykieta 66x105 folia biała, A/1 KLAPKA</t>
  </si>
  <si>
    <t>FB 69X60/A N01</t>
  </si>
  <si>
    <t>Etykieta 69x60 folia biała A/1(100) 513996102 RevF</t>
  </si>
  <si>
    <t>Etykieta 70x70 folia biała A/1 - TEVA</t>
  </si>
  <si>
    <t>FB 70X70/A N02</t>
  </si>
  <si>
    <t>2-propanol 70%- płyn o działaniu antybakteryjnym</t>
  </si>
  <si>
    <t>FB 70X70/A N07</t>
  </si>
  <si>
    <t>2-propanol (izopropanol) Ph Eur</t>
  </si>
  <si>
    <t>FB 70X70/A N08</t>
  </si>
  <si>
    <t>Alkohol etylowy 96%</t>
  </si>
  <si>
    <t>FB 70X70/A N09</t>
  </si>
  <si>
    <t>Desderman</t>
  </si>
  <si>
    <t>FB 75X75/A N01</t>
  </si>
  <si>
    <t>Etykieta 75x75 folia + laminat A/18 - 09005885</t>
  </si>
  <si>
    <t>ePro Full DS Brand</t>
  </si>
  <si>
    <t>FB 90X35/A N01</t>
  </si>
  <si>
    <t>Etykieta 90x35 folia biała A/1 MTU - Servicedesk</t>
  </si>
  <si>
    <t>FB FI10/A N01</t>
  </si>
  <si>
    <t>Etykieta FI10 folia biała A/ - Uziemienie</t>
  </si>
  <si>
    <t>FB FI10/A N02</t>
  </si>
  <si>
    <t>Etykieta FI10 folia A/  APLA CZARNA</t>
  </si>
  <si>
    <t xml:space="preserve">Etykieta 22x63 folia biała, klej mocny A/1 </t>
  </si>
  <si>
    <t>FB+ 22X63/A N02</t>
  </si>
  <si>
    <t>Zabezpieczenie laminat błysk  ID: E.F67X27W</t>
  </si>
  <si>
    <t>FB+ 26X67/A N01</t>
  </si>
  <si>
    <t xml:space="preserve">Etykieta 26x67 folia biała, klej mocny A/7 </t>
  </si>
  <si>
    <t>E.F67X26W1</t>
  </si>
  <si>
    <t>FB+ 26X67/A N02</t>
  </si>
  <si>
    <t>E.F67X26B1</t>
  </si>
  <si>
    <t>FB+ 58X7,9/A N01</t>
  </si>
  <si>
    <t>Etykieta 58x7,9  folia + laminat PC A/ - Steinhof</t>
  </si>
  <si>
    <t>Etykieta 104x103/1 Folia transparentna OUT 40/1500</t>
  </si>
  <si>
    <t>Etykieta 104x103/1 Folia transparentna OUT 40/2500</t>
  </si>
  <si>
    <t>FT 104X103/1 N20</t>
  </si>
  <si>
    <t>EM-BE50 03.08.2023_14 powiększone pole</t>
  </si>
  <si>
    <t>EM-BEF50 15.06.2023_7 powiększone pole</t>
  </si>
  <si>
    <t>FT 104X103/1 N23</t>
  </si>
  <si>
    <t>FT 104X103/1 N24</t>
  </si>
  <si>
    <t>EM-DFO 03.02.2025_10</t>
  </si>
  <si>
    <t>FT 104X103/1 N25</t>
  </si>
  <si>
    <t>EM-BE50 28.02.2025_15</t>
  </si>
  <si>
    <t>FT 104X103/1 N26</t>
  </si>
  <si>
    <t>EM-BEF50 14.04.2025_8</t>
  </si>
  <si>
    <t>FT 104X103/1 N27</t>
  </si>
  <si>
    <t>EM-DFM 10.07.2025_8</t>
  </si>
  <si>
    <t>FT 120X210/1 N01</t>
  </si>
  <si>
    <t>Etykieta 120x210/1 Folia transparentna OUT 40/2500</t>
  </si>
  <si>
    <t>EM-DF_ZS 28.02.2025_7</t>
  </si>
  <si>
    <t>FT 150X110/1 N01</t>
  </si>
  <si>
    <t>Etykieta 150x110/1 Folia transp. OUT 76/1000 perfo</t>
  </si>
  <si>
    <t>NORMA GROUP</t>
  </si>
  <si>
    <t>ETYFLEX</t>
  </si>
  <si>
    <t>Etykieta 25x95/1 Folia transparentna OUT 40/2500</t>
  </si>
  <si>
    <t>FT 25X95/1 N13</t>
  </si>
  <si>
    <t>EM-AL 29.07.2024_14 powiekszone pole</t>
  </si>
  <si>
    <t>FT 25X95/1 N14</t>
  </si>
  <si>
    <t>EM-TCA 17.01.2025_5</t>
  </si>
  <si>
    <t>FT 25X95/1 N15</t>
  </si>
  <si>
    <t>EM-AL 18.02.2025_15</t>
  </si>
  <si>
    <t>FT 28X28/A N01</t>
  </si>
  <si>
    <t>Etykieta 28x28 folia transparentna A/  LAMPA</t>
  </si>
  <si>
    <t>Etykieta 29x43/1 Folia transparentna OUT 40/5000</t>
  </si>
  <si>
    <t>FT 29X43/1 N06</t>
  </si>
  <si>
    <t>EM-BMTAP 29.07.2024_10 perforacja</t>
  </si>
  <si>
    <t>FT 29X43/1 N07</t>
  </si>
  <si>
    <t>EM-MTAP 29.07.2024_11 perforacja</t>
  </si>
  <si>
    <t>FT 29X45/1 N02</t>
  </si>
  <si>
    <t>Etykieta 29x45/1 Folia transparentna OUT 40/5000</t>
  </si>
  <si>
    <t>EM-FD 29.07.2024_9</t>
  </si>
  <si>
    <t>FT 30X30/1 N01</t>
  </si>
  <si>
    <t>Etykieta 30x30/1 Folia transparentna OUT 76/2000</t>
  </si>
  <si>
    <t>EPLOMBY.PL</t>
  </si>
  <si>
    <t>Etykieta 30x91/1 Folia transparentna OUT 40/2500</t>
  </si>
  <si>
    <t>FT 30X91/1 N16</t>
  </si>
  <si>
    <t>EM-EUG 07.10.2024_14</t>
  </si>
  <si>
    <t>FT 30X91/1 N17</t>
  </si>
  <si>
    <t>EM-CHM 17.12.2024_6</t>
  </si>
  <si>
    <t>FT 30X91/1 N18</t>
  </si>
  <si>
    <t>EM-OG 14.03.2025_9</t>
  </si>
  <si>
    <t>Etykieta 31x82/1 Folia transparentna OUT 40/2500</t>
  </si>
  <si>
    <t>FT 31X82/1 N07</t>
  </si>
  <si>
    <t>EM-EUC 30.01.2025_14</t>
  </si>
  <si>
    <t>FT 33X43/1 N01</t>
  </si>
  <si>
    <t>Etykieta 33x43/1 Folia transparentna OUT 40/5000</t>
  </si>
  <si>
    <t>EM-MTAL 05.09.2023_10 zmiana rozmiaru</t>
  </si>
  <si>
    <t>FT 33X43/1 N02</t>
  </si>
  <si>
    <t>EM-BMTAL 05.09.2023_8 zmiana rozmiaru</t>
  </si>
  <si>
    <t>Etykieta 35x140/1 Folia transparentna OUT 40/2500</t>
  </si>
  <si>
    <t>FT 35X140/1 N07</t>
  </si>
  <si>
    <t>EM-ZO 22.09.2023_10</t>
  </si>
  <si>
    <t>FT 35X140/1 N08</t>
  </si>
  <si>
    <t>EM-ZOF 07.06.2023_9</t>
  </si>
  <si>
    <t>FT 35X140/1 N09</t>
  </si>
  <si>
    <t>EM-ZO 25.02.2025_11 popr</t>
  </si>
  <si>
    <t>FT 35X140/1 N10</t>
  </si>
  <si>
    <t>EM-ZOF 25.02.2025_10 popr</t>
  </si>
  <si>
    <t>Etykieta 40x45/1 Folia transparentna OUT 40/2500</t>
  </si>
  <si>
    <t>FT 40X45/1 N09</t>
  </si>
  <si>
    <t>EM-YPE 24.01.2025_11</t>
  </si>
  <si>
    <t>Etykieta 41x31/1 Folia transparentna OUT 40/2500</t>
  </si>
  <si>
    <t>Etykieta 41x31/1 Folia transparentna OUT 40/5000</t>
  </si>
  <si>
    <t>FT 41X31/1 N32</t>
  </si>
  <si>
    <t>EM-ALF 28.02.2025_10</t>
  </si>
  <si>
    <t>FT 41X31/1 N33</t>
  </si>
  <si>
    <t>EM-RFD 08.07.2026_7</t>
  </si>
  <si>
    <t>Etykieta 44x32/1 Folia transparentna OUT 40/2500</t>
  </si>
  <si>
    <t>Etykieta 44x32/1 Folia transparentna OUT 40/5000</t>
  </si>
  <si>
    <t>FT 44X32/1 N08</t>
  </si>
  <si>
    <t>EM-RBDL 02.07.2024_11 poszerzona</t>
  </si>
  <si>
    <t>FT 44X32/1 N10</t>
  </si>
  <si>
    <t>EM-CAL 04.10.2024_14 zmiana jednostki</t>
  </si>
  <si>
    <t>FT 44X32/1 N11</t>
  </si>
  <si>
    <t>EM-RFB 17.02.2025_11</t>
  </si>
  <si>
    <t>FT 44X32/1 N12</t>
  </si>
  <si>
    <t>EM-RFG 17.02.2025_10</t>
  </si>
  <si>
    <t>FT 44X32/1 N13</t>
  </si>
  <si>
    <t>EM-RFO 17.02.2025_10</t>
  </si>
  <si>
    <t>FT 44X32/1 N14</t>
  </si>
  <si>
    <t>EM-RFPI 17.02.2025_11</t>
  </si>
  <si>
    <t>FT 44X32/1 N15</t>
  </si>
  <si>
    <t>EM-RFPU 17.02.2025_11</t>
  </si>
  <si>
    <t>FT 44X32/1 N16</t>
  </si>
  <si>
    <t>EM-RFY 17.02.2025_10</t>
  </si>
  <si>
    <t>FT 44X32/1 N17</t>
  </si>
  <si>
    <t>EM-ALN 21.07.2026_1</t>
  </si>
  <si>
    <t>FT 44X32/1 N18</t>
  </si>
  <si>
    <t>EM-RBDLPW 09.07.2026_1</t>
  </si>
  <si>
    <t>Etykieta 45x45/1 Folia transparentna OUT 40/2500</t>
  </si>
  <si>
    <t>FT 45X45/1 N15</t>
  </si>
  <si>
    <t>EM-DBE 10.08.2022_13 nowy wymiar 45x45</t>
  </si>
  <si>
    <t>FT 45X45/1 N17</t>
  </si>
  <si>
    <t>EM-IN 05.12.2024_7</t>
  </si>
  <si>
    <t>FT 45X45/1 N18</t>
  </si>
  <si>
    <t>Etykieta 45x45/1 Folia transparentna OUT 40/5000</t>
  </si>
  <si>
    <t>EM-BE2 28.02.2025_17</t>
  </si>
  <si>
    <t>FT 45X45/1 N19</t>
  </si>
  <si>
    <t>EM-DBE 01.04.2025_14</t>
  </si>
  <si>
    <t>FT 45X45/1 N20</t>
  </si>
  <si>
    <t>EM-DBE 28.07.2025_15</t>
  </si>
  <si>
    <t>FT 45X45/1 N21</t>
  </si>
  <si>
    <t>EM-BEF2 28.08.2025_8</t>
  </si>
  <si>
    <t>Etykieta 46x42/1 Folia transparentna OUT 40/2500</t>
  </si>
  <si>
    <t>FT 46X42/1 N12</t>
  </si>
  <si>
    <t>EM-RD 03.08.2023_10</t>
  </si>
  <si>
    <t>FT 46X42/1 N16</t>
  </si>
  <si>
    <t>EM-GLSG2 02.10.2024_7</t>
  </si>
  <si>
    <t>FT 46X42/1 N17</t>
  </si>
  <si>
    <t>EM-GLS2 16.10.2024_8</t>
  </si>
  <si>
    <t>FT 50X30/1 N01</t>
  </si>
  <si>
    <t>Etykieta 50x30/1 Folia transparentna OUT 76/4000</t>
  </si>
  <si>
    <t>FT 50X50/1 N100</t>
  </si>
  <si>
    <t>Etykieta 50x50/1 Folia transparentna OUT 40/2500</t>
  </si>
  <si>
    <t>EM-DGLSG 03.12.2025_6</t>
  </si>
  <si>
    <t>FT 50X50/1 N101</t>
  </si>
  <si>
    <t>Etykieta 50x50/1 Folia transparentna OUT 40/5000</t>
  </si>
  <si>
    <t>EM-DDIGCH 17.10.2025_7</t>
  </si>
  <si>
    <t>FT 50X50/1 N102</t>
  </si>
  <si>
    <t>EM-DES17 28.07.2025_19</t>
  </si>
  <si>
    <t>FT 50X50/1 N55</t>
  </si>
  <si>
    <t>EM-DKC 10.06.2022_10</t>
  </si>
  <si>
    <t>FT 50X50/1 N59</t>
  </si>
  <si>
    <t>EM-DBE 10.08.2022_13</t>
  </si>
  <si>
    <t>FT 50X50/1 N66</t>
  </si>
  <si>
    <t>EM-DALG 27.10.2023_10</t>
  </si>
  <si>
    <t>FT 50X50/1 N69</t>
  </si>
  <si>
    <t>EM-DALK 04.10.2023_8</t>
  </si>
  <si>
    <t>FT 50X50/1 N71</t>
  </si>
  <si>
    <t>EM-DBEF 18.01.2024_6</t>
  </si>
  <si>
    <t>FT 50X50/1 N76</t>
  </si>
  <si>
    <t>EM-EPC2 26.09.2024_13 zmiana jednostki</t>
  </si>
  <si>
    <t>FT 50X50/1 N77</t>
  </si>
  <si>
    <t>EM-DCH5 03.10.2024_13</t>
  </si>
  <si>
    <t>FT 50X50/1 N79</t>
  </si>
  <si>
    <t>EM-DCH2 03.10.2024_14</t>
  </si>
  <si>
    <t>FT 50X50/1 N80</t>
  </si>
  <si>
    <t>EM-DES17 03.10.2024_16</t>
  </si>
  <si>
    <t>FT 50X50/1 N81</t>
  </si>
  <si>
    <t>EM-SI 29.11.2024_11</t>
  </si>
  <si>
    <t>FT 50X50/1 N82</t>
  </si>
  <si>
    <t>EM-DDIGCH 05.12.2024_4</t>
  </si>
  <si>
    <t>FT 50X50/1 N84</t>
  </si>
  <si>
    <t>EM-DES17 24.01.2025_17</t>
  </si>
  <si>
    <t>FT 50X50/1 N85</t>
  </si>
  <si>
    <t>EM-DKC 13.02.2025_11</t>
  </si>
  <si>
    <t>FT 50X50/1 N86</t>
  </si>
  <si>
    <t>EM-DCH5 14.04.2025_14</t>
  </si>
  <si>
    <t>FT 50X50/1 N87</t>
  </si>
  <si>
    <t>EM-DBEF 14.04.2025_7</t>
  </si>
  <si>
    <t>FT 50X50/1 N88</t>
  </si>
  <si>
    <t>EM-DKC 17.04.2025_12</t>
  </si>
  <si>
    <t>FT 50X50/1 N89</t>
  </si>
  <si>
    <t>EM-DDIGCH 17.04.2025_6</t>
  </si>
  <si>
    <t>FT 50X50/1 N90</t>
  </si>
  <si>
    <t>EM-DES17 22.04.2025_18</t>
  </si>
  <si>
    <t>FT 50X50/1 N91</t>
  </si>
  <si>
    <t>EM-DCH2 22.04.2025_15</t>
  </si>
  <si>
    <t>FT 50X50/1 N92</t>
  </si>
  <si>
    <t>EM-DALG 23.04.2025_11</t>
  </si>
  <si>
    <t>FT 50X50/1 N93</t>
  </si>
  <si>
    <t>EM-DCH2 28.07.2025_16</t>
  </si>
  <si>
    <t>FT 50X50/1 N94</t>
  </si>
  <si>
    <t>EM-DBEF 28.07.2025_8</t>
  </si>
  <si>
    <t>FT 50X50/1 N95</t>
  </si>
  <si>
    <t xml:space="preserve">EM-DCH5 28.07.2025_15 </t>
  </si>
  <si>
    <t>FT 50X50/1 N96</t>
  </si>
  <si>
    <t>EM-DKC 28.07.2025_13</t>
  </si>
  <si>
    <t>FT 50X50/1 N98</t>
  </si>
  <si>
    <t>EM-DALG 14.11.2025_12</t>
  </si>
  <si>
    <t>Etykieta 60x60/1 Folia transparentna OUT 40/2500</t>
  </si>
  <si>
    <t>FT 60X60/1 N28</t>
  </si>
  <si>
    <t>EM-ALG 14.11.2023_13</t>
  </si>
  <si>
    <t>FT 60X60/1 N32</t>
  </si>
  <si>
    <t>EM-EPC5,10 26.09.2024_17 zmiana jednostki</t>
  </si>
  <si>
    <t>FT 60X60/1 N33</t>
  </si>
  <si>
    <t>EM-EPG5,10 26.09.2024_14 zmiana jednostki</t>
  </si>
  <si>
    <t>FT 60X60/1 N34</t>
  </si>
  <si>
    <t>EM-EPC5,10 24.01.2025_18</t>
  </si>
  <si>
    <t>FT 60X60/1 N35</t>
  </si>
  <si>
    <t>EM-ALG 14.04.2025_14</t>
  </si>
  <si>
    <t>FT 60X60/1 N36</t>
  </si>
  <si>
    <t>EM-BE10 30.04.2025_13</t>
  </si>
  <si>
    <t>FT 60X60/1 N37</t>
  </si>
  <si>
    <t>EM-EPG5,10 06.03.2025_15</t>
  </si>
  <si>
    <t>FT 73X15,4/A N01</t>
  </si>
  <si>
    <t>Etykieta 73x15,4 Folia transp. A/1 Rev.B</t>
  </si>
  <si>
    <t>FT FI10/3 N01</t>
  </si>
  <si>
    <t>Etykieta Fi10/3 Folia transparentna OUT 76/10000</t>
  </si>
  <si>
    <t>Znacznik, Perfo</t>
  </si>
  <si>
    <t>FT FI12/3 N01</t>
  </si>
  <si>
    <t>Etykieta Fi12/3 Folia transparent OUT 76/10000</t>
  </si>
  <si>
    <t>Perfo, znacznik. ETY324</t>
  </si>
  <si>
    <t>FT FI18/4 N01</t>
  </si>
  <si>
    <t>Etykieta Fi18/4 Folia transparentna OUT 76/10000</t>
  </si>
  <si>
    <t>ZNACZNIK, ETY325</t>
  </si>
  <si>
    <t>FT+ 90X640/A N02</t>
  </si>
  <si>
    <t>Etykieta 90x640 Folia transp.kl.mocny A/1 VESUVIUS</t>
  </si>
  <si>
    <t>FT+ 90X740/A N02</t>
  </si>
  <si>
    <t>Etykieta 90x740 Folia transp.kl.mocny A/1 VESUVIUS</t>
  </si>
  <si>
    <t>FT+ 90X840/A N02</t>
  </si>
  <si>
    <t>Etykieta 90x840 Folia transp.kl.mocny A/1 VESUVIUS</t>
  </si>
  <si>
    <t>FT+ 90X990/A N02</t>
  </si>
  <si>
    <t>Etykieta 90x990 Folia transp.kl.mocny A/1 VESUVIUS</t>
  </si>
  <si>
    <t>HDPE 90X152,4/1 N01</t>
  </si>
  <si>
    <t>Etykieta 90X152,4/1 HDPE128 OUT 76/1000 APLA</t>
  </si>
  <si>
    <t>Zielona-362C, 1x perforacja, wcięcia, otwór</t>
  </si>
  <si>
    <t>PC 102X111,8/A N01</t>
  </si>
  <si>
    <t>Etykieta 102x111,8 PC 250 A/1 594737501  Rev.A</t>
  </si>
  <si>
    <t>PC 112X65/A N03</t>
  </si>
  <si>
    <t>Etykieta 112x65 PC 175, A/1 588993101 Rev.E</t>
  </si>
  <si>
    <t>PC 112X65/A N04</t>
  </si>
  <si>
    <t>Etykieta 112x65 PC 175, A/1 588993102 Rev.E</t>
  </si>
  <si>
    <t>PC 112X65/A N05</t>
  </si>
  <si>
    <t>Etykieta 112x65 PC 175, A/1 588993103 Rev.F</t>
  </si>
  <si>
    <t>PC 71,72X144,3/A N01</t>
  </si>
  <si>
    <t>Etykieta 71,72x144,36 PC 175 A/1 597517101 Rev.A</t>
  </si>
  <si>
    <t>PE 76X200/1 N01</t>
  </si>
  <si>
    <t>Etykieta 76x200/1 PE OUT 76/1000 ROMBY (5)</t>
  </si>
  <si>
    <t>PE 90X35,5/1 N01</t>
  </si>
  <si>
    <t>Etykieta 90x35,5/1 PE OUT 76/2000 VERTOM</t>
  </si>
  <si>
    <t>PE FI209/1 N02</t>
  </si>
  <si>
    <t>Etykieta Fi209/1 PE OUT 76/500 RKSG (-P) V.2</t>
  </si>
  <si>
    <t>PE+ 157X157/1 N01</t>
  </si>
  <si>
    <t>Etykieta 157x157/1 PE kl.mocny OUT76/1000  B</t>
  </si>
  <si>
    <t>PE+ 160X45/1 N01</t>
  </si>
  <si>
    <t>Etykieta 160x45/1 PE klej mocny IN 76/4000 REFILL</t>
  </si>
  <si>
    <t>WODA + BIDON</t>
  </si>
  <si>
    <t>PE+ 170X157/1 N20</t>
  </si>
  <si>
    <t>Etykieta 170x157/1 PE kl.mocny OUT76/1000 OMEGA1v9</t>
  </si>
  <si>
    <t>PE+ 170X157/1 N21</t>
  </si>
  <si>
    <t>Etykieta 170x157/1 PE kl.mocny OUT76/1000 OMEGA2v8</t>
  </si>
  <si>
    <t>PE+ 170X157/1 N23</t>
  </si>
  <si>
    <t>Etykieta 170x157/1 PE kl.moc. OUT76/1000 OMEGA1v10</t>
  </si>
  <si>
    <t>PE+ 170X157/1 N24</t>
  </si>
  <si>
    <t>Etykieta 170x157/1 PE kl.moc. OUT76/1000 OMEGA2v9</t>
  </si>
  <si>
    <t>PE+ 92X110/1 N01</t>
  </si>
  <si>
    <t>Etykieta 92x110/1 PE klej mocny OUT76/1000 3 ROMBY</t>
  </si>
  <si>
    <t>PP 105X200/1 N04</t>
  </si>
  <si>
    <t>Etykieta 105x200/1 PP OUT 76/500 KAMEN V4</t>
  </si>
  <si>
    <t>Benzokaina</t>
  </si>
  <si>
    <t>Boraks</t>
  </si>
  <si>
    <t>Kwas salicylowy mikronizowany</t>
  </si>
  <si>
    <t>PP 30X50/1 N02</t>
  </si>
  <si>
    <t>Etykieta 30x50/1 PP OUT 76/1500 906562 FABELCARE</t>
  </si>
  <si>
    <t>PP 30X8/3 N02</t>
  </si>
  <si>
    <t>Etykieta 30x8/3 PP OUT 76/15000 APLA NIEBIESKA</t>
  </si>
  <si>
    <t>PP 60X180/1 N01</t>
  </si>
  <si>
    <t>Etykieta 60x180/1 PP OUT 76/800 ROTINGER</t>
  </si>
  <si>
    <t>PP 90X152,4 N01</t>
  </si>
  <si>
    <t>Etykieta 90X152,4 PP bezkl. OUT 76/1000 APLA ŻÓŁTA</t>
  </si>
  <si>
    <t>Perforacja, wcięcia, otwór fi 4mm</t>
  </si>
  <si>
    <t>Hydrokortyzon</t>
  </si>
  <si>
    <t>Metronidazol</t>
  </si>
  <si>
    <t>Neomycyny siarczan</t>
  </si>
  <si>
    <t>Prednizolon</t>
  </si>
  <si>
    <t>Gentamycyny siarczan</t>
  </si>
  <si>
    <t>Efedryny chlorowodorek</t>
  </si>
  <si>
    <t>Potasu bromek</t>
  </si>
  <si>
    <t>Syldenafilu cytrynian</t>
  </si>
  <si>
    <t>Kwas winowy</t>
  </si>
  <si>
    <t>Pilokarpiny chlorowodorek</t>
  </si>
  <si>
    <t>Efedryny chlorowodorek - "Etykieta kontrolowana"</t>
  </si>
  <si>
    <t>Morfina - "Etykieta kontrolowana"</t>
  </si>
  <si>
    <t>Papaweryny chlorowodorek</t>
  </si>
  <si>
    <t>Kamfora</t>
  </si>
  <si>
    <t>PP+ 22X88/1 N002</t>
  </si>
  <si>
    <t>Etykieta 22x88/1 PP OUT 76/1500 Multitag - 901610</t>
  </si>
  <si>
    <t>Chloramfenikol</t>
  </si>
  <si>
    <t>Etykieta 22x88/1 PP OUT 76/1500 Multitag - 901101</t>
  </si>
  <si>
    <t>Etykieta 22x88/1 PP OUT 76/1500 Multitag - 901699</t>
  </si>
  <si>
    <t>Etykieta 22x88/1 PP OUT 76/1500 Multitag - 901731</t>
  </si>
  <si>
    <t>Etykieta 22x88/1 PP OUT 76/1500 Multitag - 901110</t>
  </si>
  <si>
    <t>Etykieta 22x88/1 PP OUT 76/1500 Multitag - 901096</t>
  </si>
  <si>
    <t>Etykieta 22x88/1 PP OUT 76/1500 Multitag - 901103</t>
  </si>
  <si>
    <t>PP+ 22X88/1 N013</t>
  </si>
  <si>
    <t>Etykieta 22x88/1 PP OUT 76/1500 Multitag - 901623</t>
  </si>
  <si>
    <t>Etykieta 22x88/1 PP OUT 76/1500 Multitag - 901105</t>
  </si>
  <si>
    <t>PP+ 22X88/1 N015</t>
  </si>
  <si>
    <t>Etykieta 22x88/1 PP OUT 76/1500 Multitag - 901609</t>
  </si>
  <si>
    <t>Etykieta 22x88/1 PP OUT 76/1500 Multitag - 901186</t>
  </si>
  <si>
    <t>Etykieta 22x88/1 PP OUT 76/1500 Multitag - 901597</t>
  </si>
  <si>
    <t>Etykieta 22x88/1 PP OUT 76/1500 Multitag - 901098</t>
  </si>
  <si>
    <t>Etykieta 22x88/1 PP OUT 76/1500 Multitag - 901246</t>
  </si>
  <si>
    <t>Etykieta 22x88/1 PP OUT 76/1500 Multitag - 901321</t>
  </si>
  <si>
    <t>Etykieta 22x88/1 PP OUT 76/1500 Multitag - 901104</t>
  </si>
  <si>
    <t>Etykieta 22x88/1 PP OUT 76/1500 Multitag - 901645</t>
  </si>
  <si>
    <t>Etykieta 22x88/1 PP OUT 76/1500 Multitag - 901480</t>
  </si>
  <si>
    <t>Kofeina</t>
  </si>
  <si>
    <t>Etykieta 22x88/1 PP OUT 76/1500 Multitag - 901634</t>
  </si>
  <si>
    <t>Etykieta 22x88/1 PP OUT 76/1500 Multitag - 901767</t>
  </si>
  <si>
    <t>Fenobarbital sodowy - "Etykieta kontrolowana" GAL</t>
  </si>
  <si>
    <t>Etykieta 22x88/1 PP OUT 76/1500 Multitag - 901094</t>
  </si>
  <si>
    <t>Etykieta 22x88/1 PP OUT 76/1500 Multitag - 901671</t>
  </si>
  <si>
    <t>Clotrimazol pulvis pro receptura</t>
  </si>
  <si>
    <t>Etykieta 22x88/1 PP OUT 76/1500 Multitag - 902723</t>
  </si>
  <si>
    <t>Ketoprofen</t>
  </si>
  <si>
    <t>Kwas salicylowy GAL</t>
  </si>
  <si>
    <t>PP+ 22X88/1 N047</t>
  </si>
  <si>
    <t>Etykieta 22x88/1 PP OUT 76/1500 Multitag - 901651</t>
  </si>
  <si>
    <t>Gentamycyny siarczan GAL</t>
  </si>
  <si>
    <t>Etykieta 22x88/1 PP OUT 76/1500 Multitag - 901095</t>
  </si>
  <si>
    <t>Etykieta 22x88/1 PP OUT 76/1500 Multitag - 906535</t>
  </si>
  <si>
    <t>Etykieta 22x88/1 PP OUT 76/1500 Multitag - 901100</t>
  </si>
  <si>
    <t>Kodeiny fosforan półwodny-"Etykieta kontrolowana"</t>
  </si>
  <si>
    <t>Etykieta 22x88/1 PP OUT 76/1500 Multitag - 901700</t>
  </si>
  <si>
    <t>Clotrimazol GAL</t>
  </si>
  <si>
    <t>PP+ 22X88/1 N082</t>
  </si>
  <si>
    <t>Etykieta 22x88/1 PP OUT 76/1500 Multitag - 907827</t>
  </si>
  <si>
    <t>FINASTERYD</t>
  </si>
  <si>
    <t>Benzokaina Mikronizowana</t>
  </si>
  <si>
    <t>PP+ 22X88/1 N085</t>
  </si>
  <si>
    <t>PP+ 22X88/1 N087</t>
  </si>
  <si>
    <t>Benzokaina mikronizowana</t>
  </si>
  <si>
    <t>PP+ 22X88/1 N088</t>
  </si>
  <si>
    <t>PP+ 22X88/1 N089</t>
  </si>
  <si>
    <t>PP+ 22X88/1 N094</t>
  </si>
  <si>
    <t>PP+ 22X88/1 N095</t>
  </si>
  <si>
    <t>PP+ 22X88/1 N096</t>
  </si>
  <si>
    <t>PP+ 22X88/1 N098</t>
  </si>
  <si>
    <t>PP+ 22X88/1 N102</t>
  </si>
  <si>
    <t>Etykieta 22x88/1 PP OUT 76/1500 Multitag - 901091</t>
  </si>
  <si>
    <t>Srebra azotan</t>
  </si>
  <si>
    <t>PP+ 22X88/1 N104</t>
  </si>
  <si>
    <t>PP+ 22X88/1 N105</t>
  </si>
  <si>
    <t>PP+ 22X88/1 N107</t>
  </si>
  <si>
    <t>PP+ 22X88/1 N108</t>
  </si>
  <si>
    <t>PP+ 22X88/1 N110</t>
  </si>
  <si>
    <t>PP+ 22X88/1 N111</t>
  </si>
  <si>
    <t>PP+ 22X88/1 N113</t>
  </si>
  <si>
    <t>PP+ 22X88/1 N115</t>
  </si>
  <si>
    <t>PP+ 22X88/1 N117</t>
  </si>
  <si>
    <t>PP+ 22X88/1 N120</t>
  </si>
  <si>
    <t>PP+ 22X88/1 N121</t>
  </si>
  <si>
    <t>PP+ 22X88/1 N122</t>
  </si>
  <si>
    <t>PP+ 22X88/1 N123</t>
  </si>
  <si>
    <t>PP+ 22X88/1 N124</t>
  </si>
  <si>
    <t>Etykieta 22x88/1 PP OUT 76/1500 Multitag - 901305</t>
  </si>
  <si>
    <t>Tlenek cynku</t>
  </si>
  <si>
    <t>PP+ 22X88/1 N127</t>
  </si>
  <si>
    <t>Etykieta 22x88/1 PP OUT 76/1500 Multitag - 901320</t>
  </si>
  <si>
    <t>Etykieta 22x88/1 PP OUT 76/1500 Multitag - 901715</t>
  </si>
  <si>
    <t>PP+ 22X88/1 N131</t>
  </si>
  <si>
    <t>Etykieta 22x88/1 PP OUT 76/1500 Multitag - 901673</t>
  </si>
  <si>
    <t>Rezorcyna</t>
  </si>
  <si>
    <t>PP+ 22X88/1 N133</t>
  </si>
  <si>
    <t>Etykieta 22x88/1 PP OUT 76/1500 Multitag - 902796</t>
  </si>
  <si>
    <t>PP+ 22X88/1 N144</t>
  </si>
  <si>
    <t>PP+ 22X88/1 N146</t>
  </si>
  <si>
    <t>Etykieta 22x88/1 PP OUT 76/1500 Multitag - 909232</t>
  </si>
  <si>
    <t>PP+ 22X88/1 N149</t>
  </si>
  <si>
    <t>PP+ 22X88/1 N152</t>
  </si>
  <si>
    <t>Etykieta 22x88/1 PP OUT 76/1500 Multitag - 901481</t>
  </si>
  <si>
    <t>PP+ 22X88/1 N162</t>
  </si>
  <si>
    <t>PP+ 22X88/1 N165</t>
  </si>
  <si>
    <t>Etykieta 22x88/1 PP OUT 76/1500 Multitag - 901608</t>
  </si>
  <si>
    <t>Bizmutu azotan zasadowy ciężki - GAL</t>
  </si>
  <si>
    <t>PP+ 22X88/1 N168</t>
  </si>
  <si>
    <t>Etykieta 22x88/1 PP OUT 76/1500 Multitag - 901632</t>
  </si>
  <si>
    <t>Papaweryny chlorowodorek GAL</t>
  </si>
  <si>
    <t>PP+ 22X88/1 N176</t>
  </si>
  <si>
    <t>Etykieta 22x88/1 PP OUT 76/1500 Multitag - 952461</t>
  </si>
  <si>
    <t>Kwas cytrynowy jednowodny</t>
  </si>
  <si>
    <t>PP+ 22X88/1 N177</t>
  </si>
  <si>
    <t>Etykieta 22x88/1 PP OUT 76/1500 Multitag - 952475</t>
  </si>
  <si>
    <t>Balsam peruwiański GAL</t>
  </si>
  <si>
    <t>PP+ 22X88/1 N178</t>
  </si>
  <si>
    <t>Etykieta 22x88/1 PP OUT 76/1500 Multitag - 901616</t>
  </si>
  <si>
    <t>Kwas acetylosalicylowy GAL</t>
  </si>
  <si>
    <t>PP+ 22X88/1 N179</t>
  </si>
  <si>
    <t>Etykieta 22x88/1 PP OUT 76/1500 Multitag - 901648</t>
  </si>
  <si>
    <t>Atropiny siarczan GAL</t>
  </si>
  <si>
    <t>PP+ 22X88/1 N180</t>
  </si>
  <si>
    <t>Etykieta 22x88/1 PP OUT 76/1500 Multitag - 901613</t>
  </si>
  <si>
    <t>Kamfora racemiczna GAL</t>
  </si>
  <si>
    <t>PP+ 22X88/1 N181</t>
  </si>
  <si>
    <t>Etykieta 22x88/1 PP OUT 76/1500 Multitag - 901631</t>
  </si>
  <si>
    <t>Lewomentol GAL</t>
  </si>
  <si>
    <t>PP+ 22X88/1 N182</t>
  </si>
  <si>
    <t>Etykieta 22x88/1 PP OUT 76/1500 Multitag - 901618</t>
  </si>
  <si>
    <t>Tanina GAL</t>
  </si>
  <si>
    <t>PP+ 22X88/1 N183</t>
  </si>
  <si>
    <t>Etykieta 22x88/1 PP OUT 76/1500 Multitag - 952634</t>
  </si>
  <si>
    <t>Metforminy chlorowodorek</t>
  </si>
  <si>
    <t>PP+ 22X88/1 N184</t>
  </si>
  <si>
    <t>Etykieta 22x88/1 PP OUT 76/1500 Multitag - 952630</t>
  </si>
  <si>
    <t>Metforminy chlorowodorek GAL</t>
  </si>
  <si>
    <t>PP+ 22X88/1 N185</t>
  </si>
  <si>
    <t>Etykieta 22x88/1 PP OUT 76/1500 Multitag - 952594</t>
  </si>
  <si>
    <t>Wapnia chlorek dwuwodny GAL</t>
  </si>
  <si>
    <t>PP+ 22X88/1 N186</t>
  </si>
  <si>
    <t>Etykieta 22x88/1 PP OUT 76/1500 Multitag - 952721</t>
  </si>
  <si>
    <t>Sulfogwajakol GAL</t>
  </si>
  <si>
    <t>PP+ 22X88/1 N187</t>
  </si>
  <si>
    <t>PP+ 22X88/1 N188</t>
  </si>
  <si>
    <t>PP+ 28X67/1 N08</t>
  </si>
  <si>
    <t>Etykieta 28x67/1 PP OUT 76/1500 - 902063</t>
  </si>
  <si>
    <t>PP+ 30X100/1 N06</t>
  </si>
  <si>
    <t>Etykieta 30x100/1 PP OUT 76/1500 - 901599</t>
  </si>
  <si>
    <t>Galfarm</t>
  </si>
  <si>
    <t>Etykieta 30x100/1 PP OUT 76/1500 Multitag - 901732</t>
  </si>
  <si>
    <t>Etykieta 30x100/1 PP OUT 76/1500 Multitag - 901630</t>
  </si>
  <si>
    <t>PP+ 30X100/1 N25</t>
  </si>
  <si>
    <t>PP+ 30X100/1 N26</t>
  </si>
  <si>
    <t>Etanol 70%, 96% i nalewki GAL</t>
  </si>
  <si>
    <t>Etykieta 40x80/1 PP OUT 76/1500 Multitag - 901674</t>
  </si>
  <si>
    <t>Etykieta 40x80/1 PP OUT 76/1500 Multitag - 901675</t>
  </si>
  <si>
    <t>ETANOL 96%</t>
  </si>
  <si>
    <t>Etanol 70%</t>
  </si>
  <si>
    <t>PP+ 40X80/1 N12</t>
  </si>
  <si>
    <t>PP+ 40X80/1 N13</t>
  </si>
  <si>
    <t>SYN300 80X40/A N01</t>
  </si>
  <si>
    <t>Etykieta Synaps 300 80x40 LASER A/1</t>
  </si>
  <si>
    <t>SYN300 80X40/A N02</t>
  </si>
  <si>
    <t>Etykieta Synaps 300 80x40 VOICE NET A/1</t>
  </si>
  <si>
    <t>SYN300 80X40/A N03</t>
  </si>
  <si>
    <t>Etykieta Synaps 300 80x40 ROUX CENTER  A/1</t>
  </si>
  <si>
    <t>01-08 2025</t>
  </si>
  <si>
    <t>01-08-2026</t>
  </si>
  <si>
    <t>Obrót</t>
  </si>
  <si>
    <t>Data dodania</t>
  </si>
  <si>
    <t>Dostawca</t>
  </si>
  <si>
    <t>towaru</t>
  </si>
  <si>
    <t>FAGRONSERV</t>
  </si>
  <si>
    <t>CERKAMED</t>
  </si>
  <si>
    <t>TARNWELL</t>
  </si>
  <si>
    <t>COGNOR</t>
  </si>
  <si>
    <t>FORMASTER</t>
  </si>
  <si>
    <t>LERG</t>
  </si>
  <si>
    <t>ELTECHSPZOO</t>
  </si>
  <si>
    <t>HUSQVARNA</t>
  </si>
  <si>
    <t>AXTONE</t>
  </si>
  <si>
    <t>GALECO</t>
  </si>
  <si>
    <t>VESUVIUS</t>
  </si>
  <si>
    <t>STALPRODUKT</t>
  </si>
  <si>
    <t>ARCELOR</t>
  </si>
  <si>
    <t>WPJ2</t>
  </si>
  <si>
    <t>TMTECHNOLO</t>
  </si>
  <si>
    <t>AXASTENMAN</t>
  </si>
  <si>
    <t>BORGWARNER</t>
  </si>
  <si>
    <t>INGREMIO2</t>
  </si>
  <si>
    <t>OMEGASP</t>
  </si>
  <si>
    <t>BITNER2</t>
  </si>
  <si>
    <t>UNIONPARTS</t>
  </si>
  <si>
    <t>EUPHORA</t>
  </si>
  <si>
    <t>BENDALUTZ</t>
  </si>
  <si>
    <t>GLAMOX</t>
  </si>
  <si>
    <t>SBNRUNOWO</t>
  </si>
  <si>
    <t>SGXEUROPE</t>
  </si>
  <si>
    <t>AGH</t>
  </si>
  <si>
    <t>STEINHOFGR</t>
  </si>
  <si>
    <t>BITRON</t>
  </si>
  <si>
    <t>PULSAR</t>
  </si>
  <si>
    <t>UJ</t>
  </si>
  <si>
    <t>UTCCCS</t>
  </si>
  <si>
    <t>BUDREMSTAL</t>
  </si>
  <si>
    <t>MRT</t>
  </si>
  <si>
    <t>WIMED3</t>
  </si>
  <si>
    <t>VERTOM</t>
  </si>
  <si>
    <t>TEVA</t>
  </si>
  <si>
    <t>COMARCH</t>
  </si>
  <si>
    <t>TES OLKUSZ</t>
  </si>
  <si>
    <t>KUŹNIA SUŁ</t>
  </si>
  <si>
    <t>ASPEL</t>
  </si>
  <si>
    <t>KAMEN2</t>
  </si>
  <si>
    <t>JANCZAR</t>
  </si>
  <si>
    <t>ZASLAWTSS</t>
  </si>
  <si>
    <t>NORMA VARI</t>
  </si>
  <si>
    <t>REFEELME</t>
  </si>
  <si>
    <t>EMEAERO</t>
  </si>
  <si>
    <t>MERAWEX</t>
  </si>
  <si>
    <t>INWEX</t>
  </si>
  <si>
    <t>TECH</t>
  </si>
  <si>
    <t>CERSANIT</t>
  </si>
  <si>
    <t>Odbiorca</t>
  </si>
  <si>
    <t>DUBIELVIT2</t>
  </si>
  <si>
    <t>GALBIS</t>
  </si>
  <si>
    <t>MTU</t>
  </si>
  <si>
    <t>GRENTON</t>
  </si>
  <si>
    <t>LEMIR2</t>
  </si>
  <si>
    <t>ROUXCENTER</t>
  </si>
  <si>
    <t>KGS</t>
  </si>
  <si>
    <t>Różnica</t>
  </si>
  <si>
    <t>w kwocie marży</t>
  </si>
  <si>
    <t xml:space="preserve">Krzysztof Szwajdych; </t>
  </si>
  <si>
    <t xml:space="preserve">Piotr Choma; </t>
  </si>
  <si>
    <t xml:space="preserve">Tomasz Sypień; </t>
  </si>
  <si>
    <t>Opiekun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</si>
</sst>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" fontId="0" fillId="0" borderId="0" xfId="0" applyNumberFormat="1"/>
    <xf numFmtId="4" fontId="0" fillId="0" borderId="1" xfId="0" applyNumberFormat="1" applyBorder="1"/>
    <xf numFmtId="10" fontId="0" fillId="0" borderId="0" xfId="0" applyNumberFormat="1"/>
    <xf numFmtId="4" fontId="2" fillId="0" borderId="1" xfId="0" applyNumberFormat="1" applyFont="1" applyBorder="1"/>
    <xf numFmtId="4" fontId="2" fillId="0" borderId="0" xfId="0" applyNumberFormat="1" applyFont="1"/>
    <xf numFmtId="10" fontId="2" fillId="0" borderId="0" xfId="0" applyNumberFormat="1" applyFont="1"/>
    <xf numFmtId="10" fontId="0" fillId="0" borderId="2" xfId="0" applyNumberFormat="1" applyBorder="1"/>
    <xf numFmtId="4" fontId="1" fillId="0" borderId="0" xfId="0" applyNumberFormat="1" applyFont="1"/>
    <xf numFmtId="10" fontId="3" fillId="0" borderId="0" xfId="0" applyNumberFormat="1" applyFont="1"/>
    <xf numFmtId="10" fontId="1" fillId="0" borderId="0" xfId="0" applyNumberFormat="1" applyFont="1"/>
    <xf numFmtId="10" fontId="0" fillId="0" borderId="3" xfId="0" applyNumberFormat="1" applyBorder="1"/>
    <xf numFmtId="10" fontId="2" fillId="0" borderId="3" xfId="0" applyNumberFormat="1" applyFont="1" applyBorder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14" fontId="0" fillId="0" borderId="0" xfId="0" applyNumberFormat="1" applyAlignment="1">
      <alignment horizontal="center"/>
    </xf>
    <xf numFmtId="4" fontId="0" fillId="0" borderId="3" xfId="0" applyNumberFormat="1" applyBorder="1"/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10" fontId="4" fillId="0" borderId="2" xfId="0" applyNumberFormat="1" applyFont="1" applyBorder="1"/>
    <xf numFmtId="0" fontId="0" fillId="2" borderId="0" xfId="0" applyFill="1"/>
    <xf numFmtId="4" fontId="0" fillId="2" borderId="1" xfId="0" applyNumberFormat="1" applyFill="1" applyBorder="1"/>
    <xf numFmtId="4" fontId="0" fillId="2" borderId="0" xfId="0" applyNumberFormat="1" applyFill="1"/>
    <xf numFmtId="10" fontId="0" fillId="2" borderId="0" xfId="0" applyNumberFormat="1" applyFill="1"/>
    <xf numFmtId="4" fontId="2" fillId="2" borderId="1" xfId="0" applyNumberFormat="1" applyFont="1" applyFill="1" applyBorder="1"/>
    <xf numFmtId="4" fontId="2" fillId="2" borderId="0" xfId="0" applyNumberFormat="1" applyFont="1" applyFill="1"/>
    <xf numFmtId="10" fontId="2" fillId="2" borderId="3" xfId="0" applyNumberFormat="1" applyFont="1" applyFill="1" applyBorder="1"/>
    <xf numFmtId="10" fontId="2" fillId="2" borderId="0" xfId="0" applyNumberFormat="1" applyFont="1" applyFill="1"/>
    <xf numFmtId="10" fontId="0" fillId="2" borderId="3" xfId="0" applyNumberFormat="1" applyFill="1" applyBorder="1"/>
    <xf numFmtId="10" fontId="0" fillId="2" borderId="2" xfId="0" applyNumberFormat="1" applyFill="1" applyBorder="1"/>
    <xf numFmtId="10" fontId="4" fillId="2" borderId="2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96216-4973-4BDA-951B-B4F6FD412BC4}">
  <dimension ref="A1:L28"/>
  <sheetViews>
    <sheetView workbookViewId="0">
      <selection activeCell="L3" sqref="L3"/>
    </sheetView>
  </sheetViews>
  <sheetFormatPr defaultRowHeight="14.4" x14ac:dyDescent="0.3"/>
  <cols>
    <col min="1" max="1" width="20.44140625" customWidth="1"/>
    <col min="2" max="2" width="12.109375" customWidth="1"/>
    <col min="3" max="3" width="13.109375" customWidth="1"/>
    <col min="4" max="4" width="10.109375" customWidth="1"/>
    <col min="5" max="5" width="12.5546875" customWidth="1"/>
    <col min="6" max="6" width="11.21875" customWidth="1"/>
    <col min="7" max="7" width="11" customWidth="1"/>
    <col min="8" max="8" width="15.88671875" customWidth="1"/>
    <col min="9" max="9" width="12.44140625" customWidth="1"/>
    <col min="10" max="10" width="13.6640625" customWidth="1"/>
    <col min="12" max="12" width="15.5546875" customWidth="1"/>
    <col min="13" max="13" width="22.6640625" customWidth="1"/>
  </cols>
  <sheetData>
    <row r="1" spans="1:12" x14ac:dyDescent="0.3">
      <c r="A1" s="13"/>
      <c r="B1" s="39" t="s">
        <v>19</v>
      </c>
      <c r="C1" s="40"/>
      <c r="D1" s="41"/>
      <c r="E1" s="36" t="s">
        <v>20</v>
      </c>
      <c r="F1" s="37"/>
      <c r="G1" s="38"/>
      <c r="H1" s="14" t="s">
        <v>26</v>
      </c>
      <c r="I1" s="39" t="s">
        <v>21</v>
      </c>
      <c r="J1" s="40"/>
      <c r="K1" s="41"/>
      <c r="L1" s="15" t="s">
        <v>26</v>
      </c>
    </row>
    <row r="2" spans="1:12" x14ac:dyDescent="0.3">
      <c r="A2" s="16" t="s">
        <v>32</v>
      </c>
      <c r="B2" s="17" t="s">
        <v>0</v>
      </c>
      <c r="C2" s="16" t="s">
        <v>24</v>
      </c>
      <c r="D2" s="18" t="s">
        <v>25</v>
      </c>
      <c r="E2" s="19" t="s">
        <v>0</v>
      </c>
      <c r="F2" s="20" t="s">
        <v>24</v>
      </c>
      <c r="G2" s="21" t="s">
        <v>25</v>
      </c>
      <c r="H2" s="20" t="s">
        <v>27</v>
      </c>
      <c r="I2" s="17" t="s">
        <v>0</v>
      </c>
      <c r="J2" s="16" t="s">
        <v>24</v>
      </c>
      <c r="K2" s="18" t="s">
        <v>25</v>
      </c>
      <c r="L2" s="22" t="s">
        <v>27</v>
      </c>
    </row>
    <row r="3" spans="1:12" s="43" customFormat="1" x14ac:dyDescent="0.3">
      <c r="A3" s="43" t="s">
        <v>5</v>
      </c>
      <c r="B3" s="44">
        <v>1254781.26</v>
      </c>
      <c r="C3" s="45">
        <v>552989.98840000003</v>
      </c>
      <c r="D3" s="46">
        <f>C3/B3</f>
        <v>0.44070628565173187</v>
      </c>
      <c r="E3" s="47">
        <v>1262248.79</v>
      </c>
      <c r="F3" s="48">
        <v>530692.22420000006</v>
      </c>
      <c r="G3" s="49">
        <f>F3/E3</f>
        <v>0.42043393378891658</v>
      </c>
      <c r="H3" s="50">
        <f>F3/C3-100%</f>
        <v>-4.0322184248788084E-2</v>
      </c>
      <c r="I3" s="44">
        <v>885272.89</v>
      </c>
      <c r="J3" s="45">
        <v>359689.70120000001</v>
      </c>
      <c r="K3" s="51">
        <f>J3/I3</f>
        <v>0.40630375702570087</v>
      </c>
      <c r="L3" s="53">
        <f>J3/F3-100%</f>
        <v>-0.32222541654492931</v>
      </c>
    </row>
    <row r="4" spans="1:12" x14ac:dyDescent="0.3">
      <c r="A4" t="s">
        <v>4</v>
      </c>
      <c r="B4" s="2">
        <v>1544152.17</v>
      </c>
      <c r="C4" s="1">
        <v>563329.46279999998</v>
      </c>
      <c r="D4" s="3">
        <f>C4/B4</f>
        <v>0.36481473377070084</v>
      </c>
      <c r="E4" s="4">
        <v>1374850.51</v>
      </c>
      <c r="F4" s="5">
        <v>530593.3358</v>
      </c>
      <c r="G4" s="12">
        <f>F4/E4</f>
        <v>0.38592802049438812</v>
      </c>
      <c r="H4" s="6">
        <f>F4/C4-100%</f>
        <v>-5.8111867320567168E-2</v>
      </c>
      <c r="I4" s="2">
        <v>1471901.39</v>
      </c>
      <c r="J4" s="1">
        <v>528436.65300000005</v>
      </c>
      <c r="K4" s="11">
        <f>J4/I4</f>
        <v>0.35901634212058192</v>
      </c>
      <c r="L4" s="7">
        <f>J4/F4-100%</f>
        <v>-4.0646624344579108E-3</v>
      </c>
    </row>
    <row r="5" spans="1:12" x14ac:dyDescent="0.3">
      <c r="A5" t="s">
        <v>9</v>
      </c>
      <c r="B5" s="2">
        <v>1154963.9099999999</v>
      </c>
      <c r="C5" s="1">
        <v>363196.71669999999</v>
      </c>
      <c r="D5" s="3">
        <f>C5/B5</f>
        <v>0.31446585781195535</v>
      </c>
      <c r="E5" s="4">
        <v>1125135.42</v>
      </c>
      <c r="F5" s="5">
        <v>397699.61009999999</v>
      </c>
      <c r="G5" s="12">
        <f>F5/E5</f>
        <v>0.35346821638589959</v>
      </c>
      <c r="H5" s="6">
        <f>F5/C5-100%</f>
        <v>9.4997811966729184E-2</v>
      </c>
      <c r="I5" s="2">
        <v>1186509.33</v>
      </c>
      <c r="J5" s="1">
        <v>407175.08</v>
      </c>
      <c r="K5" s="11">
        <f>J5/I5</f>
        <v>0.34317056739874097</v>
      </c>
      <c r="L5" s="7">
        <f>J5/F5-100%</f>
        <v>2.3825695724512874E-2</v>
      </c>
    </row>
    <row r="6" spans="1:12" x14ac:dyDescent="0.3">
      <c r="A6" t="s">
        <v>8</v>
      </c>
      <c r="B6" s="2">
        <v>775343.15</v>
      </c>
      <c r="C6" s="1">
        <v>292671.5</v>
      </c>
      <c r="D6" s="3">
        <f>C6/B6</f>
        <v>0.37747350963247689</v>
      </c>
      <c r="E6" s="4">
        <v>756591.49</v>
      </c>
      <c r="F6" s="5">
        <v>308636.59999999998</v>
      </c>
      <c r="G6" s="12">
        <f>F6/E6</f>
        <v>0.40793030860021962</v>
      </c>
      <c r="H6" s="6">
        <f>F6/C6-100%</f>
        <v>5.4549554705531467E-2</v>
      </c>
      <c r="I6" s="2">
        <v>731895.81</v>
      </c>
      <c r="J6" s="1">
        <v>289395.82</v>
      </c>
      <c r="K6" s="11">
        <f>J6/I6</f>
        <v>0.39540576137469619</v>
      </c>
      <c r="L6" s="7">
        <f>J6/F6-100%</f>
        <v>-6.2341212934564405E-2</v>
      </c>
    </row>
    <row r="7" spans="1:12" s="43" customFormat="1" x14ac:dyDescent="0.3">
      <c r="A7" s="43" t="s">
        <v>10</v>
      </c>
      <c r="B7" s="44">
        <v>601164.56000000006</v>
      </c>
      <c r="C7" s="45">
        <v>183969.6372</v>
      </c>
      <c r="D7" s="46">
        <f>C7/B7</f>
        <v>0.30602209351795451</v>
      </c>
      <c r="E7" s="47">
        <v>488413.13</v>
      </c>
      <c r="F7" s="48">
        <v>142829.1819</v>
      </c>
      <c r="G7" s="49">
        <f>F7/E7</f>
        <v>0.29243518064307567</v>
      </c>
      <c r="H7" s="50">
        <f>F7/C7-100%</f>
        <v>-0.22362633272617016</v>
      </c>
      <c r="I7" s="44">
        <v>652513.32999999996</v>
      </c>
      <c r="J7" s="45">
        <v>215167.0387</v>
      </c>
      <c r="K7" s="51">
        <f>J7/I7</f>
        <v>0.32975117719051045</v>
      </c>
      <c r="L7" s="52">
        <f>J7/F7-100%</f>
        <v>0.50646412615208014</v>
      </c>
    </row>
    <row r="8" spans="1:12" x14ac:dyDescent="0.3">
      <c r="A8" t="s">
        <v>11</v>
      </c>
      <c r="B8" s="2">
        <v>130922.13</v>
      </c>
      <c r="C8" s="1">
        <v>81490.334499999997</v>
      </c>
      <c r="D8" s="3">
        <f>C8/B8</f>
        <v>0.62243361378248274</v>
      </c>
      <c r="E8" s="4">
        <v>132016.41</v>
      </c>
      <c r="F8" s="5">
        <v>89013.257400000002</v>
      </c>
      <c r="G8" s="12">
        <f>F8/E8</f>
        <v>0.67425903643342522</v>
      </c>
      <c r="H8" s="6">
        <f>F8/C8-100%</f>
        <v>9.2316750767540423E-2</v>
      </c>
      <c r="I8" s="2">
        <v>118553.26</v>
      </c>
      <c r="J8" s="1">
        <v>67574.39</v>
      </c>
      <c r="K8" s="11">
        <f>J8/I8</f>
        <v>0.56999183320644242</v>
      </c>
      <c r="L8" s="7">
        <f>J8/F8-100%</f>
        <v>-0.2408502736132877</v>
      </c>
    </row>
    <row r="9" spans="1:12" x14ac:dyDescent="0.3">
      <c r="A9" t="s">
        <v>6</v>
      </c>
      <c r="B9" s="2">
        <v>183288.78</v>
      </c>
      <c r="C9" s="1">
        <v>78612.242400000003</v>
      </c>
      <c r="D9" s="3">
        <f>C9/B9</f>
        <v>0.42889827953462295</v>
      </c>
      <c r="E9" s="4">
        <v>125617.06</v>
      </c>
      <c r="F9" s="5">
        <v>59286.9473</v>
      </c>
      <c r="G9" s="12">
        <f>F9/E9</f>
        <v>0.47196572901801714</v>
      </c>
      <c r="H9" s="6">
        <f>F9/C9-100%</f>
        <v>-0.24583060487789876</v>
      </c>
      <c r="I9" s="2">
        <v>241129.23</v>
      </c>
      <c r="J9" s="1">
        <v>128081.49679999999</v>
      </c>
      <c r="K9" s="11">
        <f>J9/I9</f>
        <v>0.53117366484353634</v>
      </c>
      <c r="L9" s="7">
        <f>J9/F9-100%</f>
        <v>1.1603658584728649</v>
      </c>
    </row>
    <row r="10" spans="1:12" x14ac:dyDescent="0.3">
      <c r="A10" t="s">
        <v>7</v>
      </c>
      <c r="B10" s="2">
        <v>234026.96</v>
      </c>
      <c r="C10" s="1">
        <v>60825.36</v>
      </c>
      <c r="D10" s="3">
        <f>C10/B10</f>
        <v>0.25990749100018223</v>
      </c>
      <c r="E10" s="4">
        <v>192021.01</v>
      </c>
      <c r="F10" s="5">
        <v>40059.582499999997</v>
      </c>
      <c r="G10" s="12">
        <f>F10/E10</f>
        <v>0.20862083008520785</v>
      </c>
      <c r="H10" s="6">
        <f>F10/C10-100%</f>
        <v>-0.34139999335803362</v>
      </c>
      <c r="I10" s="2">
        <v>128136.78</v>
      </c>
      <c r="J10" s="1">
        <v>23705.662</v>
      </c>
      <c r="K10" s="11">
        <f>J10/I10</f>
        <v>0.18500279154821903</v>
      </c>
      <c r="L10" s="7">
        <f>J10/F10-100%</f>
        <v>-0.40823991363364798</v>
      </c>
    </row>
    <row r="11" spans="1:12" x14ac:dyDescent="0.3">
      <c r="A11" t="s">
        <v>18</v>
      </c>
      <c r="B11" s="2">
        <v>39578.51</v>
      </c>
      <c r="C11" s="1">
        <v>39578.51</v>
      </c>
      <c r="D11" s="3">
        <f>C11/B11</f>
        <v>1</v>
      </c>
      <c r="E11" s="4">
        <v>39798.92</v>
      </c>
      <c r="F11" s="5">
        <v>39798.92</v>
      </c>
      <c r="G11" s="12">
        <f>F11/E11</f>
        <v>1</v>
      </c>
      <c r="H11" s="6">
        <f>F11/C11-100%</f>
        <v>5.5689312205031705E-3</v>
      </c>
      <c r="I11" s="2">
        <v>39005.89</v>
      </c>
      <c r="J11" s="1">
        <v>39005.89</v>
      </c>
      <c r="K11" s="11">
        <f>J11/I11</f>
        <v>1</v>
      </c>
      <c r="L11" s="7">
        <f>J11/F11-100%</f>
        <v>-1.9925917587713449E-2</v>
      </c>
    </row>
    <row r="12" spans="1:12" x14ac:dyDescent="0.3">
      <c r="A12" t="s">
        <v>13</v>
      </c>
      <c r="B12" s="2">
        <v>101926.31</v>
      </c>
      <c r="C12" s="1">
        <v>35483.82</v>
      </c>
      <c r="D12" s="3">
        <f>C12/B12</f>
        <v>0.34813209660979583</v>
      </c>
      <c r="E12" s="4">
        <v>130400.65</v>
      </c>
      <c r="F12" s="5">
        <v>39420.15</v>
      </c>
      <c r="G12" s="12">
        <f>F12/E12</f>
        <v>0.30230025693890333</v>
      </c>
      <c r="H12" s="6">
        <f>F12/C12-100%</f>
        <v>0.1109330957039012</v>
      </c>
      <c r="I12" s="2">
        <v>86476.37</v>
      </c>
      <c r="J12" s="1">
        <v>26078.74</v>
      </c>
      <c r="K12" s="11">
        <f>J12/I12</f>
        <v>0.30157070654098922</v>
      </c>
      <c r="L12" s="7">
        <f>J12/F12-100%</f>
        <v>-0.33844138086739906</v>
      </c>
    </row>
    <row r="13" spans="1:12" x14ac:dyDescent="0.3">
      <c r="A13" t="s">
        <v>2</v>
      </c>
      <c r="B13" s="2">
        <v>260818.96</v>
      </c>
      <c r="C13" s="1">
        <v>45143.77</v>
      </c>
      <c r="D13" s="3">
        <f>C13/B13</f>
        <v>0.17308469445626193</v>
      </c>
      <c r="E13" s="4">
        <v>267084.36</v>
      </c>
      <c r="F13" s="5">
        <v>32777.46</v>
      </c>
      <c r="G13" s="12">
        <f>F13/E13</f>
        <v>0.12272324744137021</v>
      </c>
      <c r="H13" s="6">
        <f>F13/C13-100%</f>
        <v>-0.27393170752021812</v>
      </c>
      <c r="I13" s="2">
        <v>203519.08</v>
      </c>
      <c r="J13" s="1">
        <v>23290.82</v>
      </c>
      <c r="K13" s="11">
        <f>J13/I13</f>
        <v>0.11444047408233174</v>
      </c>
      <c r="L13" s="7">
        <f>J13/F13-100%</f>
        <v>-0.28942572121207688</v>
      </c>
    </row>
    <row r="14" spans="1:12" x14ac:dyDescent="0.3">
      <c r="A14" t="s">
        <v>14</v>
      </c>
      <c r="B14" s="2">
        <v>22918.65</v>
      </c>
      <c r="C14" s="1">
        <v>21680.400000000001</v>
      </c>
      <c r="D14" s="3">
        <f>C14/B14</f>
        <v>0.94597194860953848</v>
      </c>
      <c r="E14" s="4">
        <v>30433.31</v>
      </c>
      <c r="F14" s="5">
        <v>21675.99</v>
      </c>
      <c r="G14" s="12">
        <f>F14/E14</f>
        <v>0.71224556251028892</v>
      </c>
      <c r="H14" s="6">
        <f>F14/C14-100%</f>
        <v>-2.0340953118946903E-4</v>
      </c>
      <c r="I14" s="2">
        <v>13650</v>
      </c>
      <c r="J14" s="1">
        <v>11705</v>
      </c>
      <c r="K14" s="11">
        <f>J14/I14</f>
        <v>0.85750915750915746</v>
      </c>
      <c r="L14" s="7">
        <f>J14/F14-100%</f>
        <v>-0.46000159623620429</v>
      </c>
    </row>
    <row r="15" spans="1:12" x14ac:dyDescent="0.3">
      <c r="A15" t="s">
        <v>12</v>
      </c>
      <c r="B15" s="2">
        <v>17762.75</v>
      </c>
      <c r="C15" s="1">
        <v>7750.55</v>
      </c>
      <c r="D15" s="3">
        <f>C15/B15</f>
        <v>0.43633727885603302</v>
      </c>
      <c r="E15" s="4">
        <v>52176.43</v>
      </c>
      <c r="F15" s="5">
        <v>13025.38</v>
      </c>
      <c r="G15" s="12">
        <f>F15/E15</f>
        <v>0.2496410735652094</v>
      </c>
      <c r="H15" s="6">
        <f>F15/C15-100%</f>
        <v>0.68057492694066868</v>
      </c>
      <c r="I15" s="2">
        <v>29502.2</v>
      </c>
      <c r="J15" s="1">
        <v>9389.08</v>
      </c>
      <c r="K15" s="11">
        <f>J15/I15</f>
        <v>0.3182501643945197</v>
      </c>
      <c r="L15" s="7">
        <f>J15/F15-100%</f>
        <v>-0.27917035817765001</v>
      </c>
    </row>
    <row r="16" spans="1:12" x14ac:dyDescent="0.3">
      <c r="A16" t="s">
        <v>15</v>
      </c>
      <c r="B16" s="2">
        <v>14808.82</v>
      </c>
      <c r="C16" s="1">
        <v>7928.3</v>
      </c>
      <c r="D16" s="3">
        <f>C16/B16</f>
        <v>0.53537689025864321</v>
      </c>
      <c r="E16" s="4">
        <v>14591.56</v>
      </c>
      <c r="F16" s="5">
        <v>7976.49</v>
      </c>
      <c r="G16" s="12">
        <f>F16/E16</f>
        <v>0.54665094068077713</v>
      </c>
      <c r="H16" s="6">
        <f>F16/C16-100%</f>
        <v>6.0782261014340477E-3</v>
      </c>
      <c r="I16" s="2">
        <v>13018.27</v>
      </c>
      <c r="J16" s="1">
        <v>7025.07</v>
      </c>
      <c r="K16" s="11">
        <f>J16/I16</f>
        <v>0.53963161003727833</v>
      </c>
      <c r="L16" s="7">
        <f>J16/F16-100%</f>
        <v>-0.11927802830568335</v>
      </c>
    </row>
    <row r="17" spans="1:12" x14ac:dyDescent="0.3">
      <c r="A17" t="s">
        <v>1</v>
      </c>
      <c r="B17" s="2">
        <v>18875.34</v>
      </c>
      <c r="C17" s="1">
        <v>4340.96</v>
      </c>
      <c r="D17" s="3">
        <f>C17/B17</f>
        <v>0.22998049306661497</v>
      </c>
      <c r="E17" s="4">
        <v>21385.37</v>
      </c>
      <c r="F17" s="5">
        <v>5527.96</v>
      </c>
      <c r="G17" s="12">
        <f>F17/E17</f>
        <v>0.25849260499116922</v>
      </c>
      <c r="H17" s="6">
        <f>F17/C17-100%</f>
        <v>0.27344181932107192</v>
      </c>
      <c r="I17" s="2">
        <v>19876.009999999998</v>
      </c>
      <c r="J17" s="1">
        <v>4236.5600000000004</v>
      </c>
      <c r="K17" s="11">
        <f>J17/I17</f>
        <v>0.21314941982822511</v>
      </c>
      <c r="L17" s="7">
        <f>J17/F17-100%</f>
        <v>-0.23361239951085022</v>
      </c>
    </row>
    <row r="18" spans="1:12" x14ac:dyDescent="0.3">
      <c r="A18" t="s">
        <v>17</v>
      </c>
      <c r="B18" s="2">
        <v>23468.17</v>
      </c>
      <c r="C18" s="1">
        <v>3215.91</v>
      </c>
      <c r="D18" s="3">
        <f>C18/B18</f>
        <v>0.13703284065182755</v>
      </c>
      <c r="E18" s="4">
        <v>17837.900000000001</v>
      </c>
      <c r="F18" s="5">
        <v>3626.12</v>
      </c>
      <c r="G18" s="12">
        <f>F18/E18</f>
        <v>0.2032817764422942</v>
      </c>
      <c r="H18" s="6">
        <f>F18/C18-100%</f>
        <v>0.12755643037274056</v>
      </c>
      <c r="I18" s="2">
        <v>3429.12</v>
      </c>
      <c r="J18" s="1">
        <v>361.92</v>
      </c>
      <c r="K18" s="11">
        <f>J18/I18</f>
        <v>0.1055431131019037</v>
      </c>
      <c r="L18" s="7">
        <f>J18/F18-100%</f>
        <v>-0.90019083758948959</v>
      </c>
    </row>
    <row r="19" spans="1:12" x14ac:dyDescent="0.3">
      <c r="A19" t="s">
        <v>16</v>
      </c>
      <c r="B19" s="2">
        <v>400</v>
      </c>
      <c r="C19" s="1">
        <v>383.08800000000002</v>
      </c>
      <c r="D19" s="3">
        <f>C19/B19</f>
        <v>0.95772000000000002</v>
      </c>
      <c r="E19" s="4">
        <v>693</v>
      </c>
      <c r="F19" s="5">
        <v>668.42160000000001</v>
      </c>
      <c r="G19" s="12">
        <f>F19/E19</f>
        <v>0.96453333333333335</v>
      </c>
      <c r="H19" s="6">
        <f>F19/C19-100%</f>
        <v>0.74482520987344936</v>
      </c>
      <c r="I19" s="2"/>
      <c r="J19" s="1"/>
      <c r="K19" s="11"/>
      <c r="L19" s="7">
        <f>J19/F19-100%</f>
        <v>-1</v>
      </c>
    </row>
    <row r="20" spans="1:12" x14ac:dyDescent="0.3">
      <c r="A20" t="s">
        <v>3</v>
      </c>
      <c r="B20" s="2"/>
      <c r="C20" s="1"/>
      <c r="D20" s="3"/>
      <c r="E20" s="4">
        <v>342</v>
      </c>
      <c r="F20" s="5">
        <v>114.33</v>
      </c>
      <c r="G20" s="12">
        <f>F20/E20</f>
        <v>0.33429824561403509</v>
      </c>
      <c r="H20" s="6"/>
      <c r="I20" s="2">
        <v>908.2</v>
      </c>
      <c r="J20" s="1">
        <v>440.98</v>
      </c>
      <c r="K20" s="11">
        <f>J20/I20</f>
        <v>0.48555384276591057</v>
      </c>
      <c r="L20" s="7">
        <f>J20/F20-100%</f>
        <v>2.8570803813522261</v>
      </c>
    </row>
    <row r="21" spans="1:12" x14ac:dyDescent="0.3">
      <c r="A21" t="s">
        <v>22</v>
      </c>
      <c r="B21" s="2"/>
      <c r="C21" s="1"/>
      <c r="D21" s="3"/>
      <c r="E21" s="4"/>
      <c r="F21" s="5"/>
      <c r="G21" s="12"/>
      <c r="H21" s="6"/>
      <c r="I21" s="2">
        <v>25171.31</v>
      </c>
      <c r="J21" s="1">
        <v>13501.77</v>
      </c>
      <c r="K21" s="11">
        <f>J21/I21</f>
        <v>0.53639520549387376</v>
      </c>
      <c r="L21" s="7"/>
    </row>
    <row r="22" spans="1:12" x14ac:dyDescent="0.3">
      <c r="A22" t="s">
        <v>23</v>
      </c>
      <c r="B22" s="2"/>
      <c r="C22" s="1"/>
      <c r="D22" s="3"/>
      <c r="E22" s="4"/>
      <c r="F22" s="5"/>
      <c r="G22" s="12"/>
      <c r="H22" s="6"/>
      <c r="I22" s="2">
        <v>7701.89</v>
      </c>
      <c r="J22" s="1">
        <v>4167.018</v>
      </c>
      <c r="K22" s="11">
        <f>J22/I22</f>
        <v>0.54103836850435416</v>
      </c>
      <c r="L22" s="7"/>
    </row>
    <row r="24" spans="1:12" x14ac:dyDescent="0.3">
      <c r="A24" s="13" t="s">
        <v>31</v>
      </c>
      <c r="B24" s="8">
        <f>SUM(B3:B23)</f>
        <v>6379200.4300000006</v>
      </c>
      <c r="C24" s="8">
        <f t="shared" ref="C24:J24" si="0">SUM(C3:C23)</f>
        <v>2342590.5499999989</v>
      </c>
      <c r="D24" s="8"/>
      <c r="E24" s="8">
        <f t="shared" si="0"/>
        <v>6031637.3199999994</v>
      </c>
      <c r="F24" s="8">
        <f t="shared" si="0"/>
        <v>2263421.9608</v>
      </c>
      <c r="G24" s="8"/>
      <c r="H24" s="9">
        <f t="shared" ref="H24:H28" si="1">F24/C24-100%</f>
        <v>-3.3795316556706423E-2</v>
      </c>
      <c r="I24" s="8">
        <f t="shared" si="0"/>
        <v>5858170.3599999994</v>
      </c>
      <c r="J24" s="8">
        <f t="shared" si="0"/>
        <v>2158428.6897</v>
      </c>
      <c r="K24" s="1"/>
      <c r="L24" s="10">
        <f t="shared" ref="L24:L28" si="2">J24/F24-100%</f>
        <v>-4.6386963155067407E-2</v>
      </c>
    </row>
    <row r="26" spans="1:12" x14ac:dyDescent="0.3">
      <c r="A26" t="s">
        <v>28</v>
      </c>
      <c r="B26" s="1">
        <f>B10+B11</f>
        <v>273605.46999999997</v>
      </c>
      <c r="C26" s="1">
        <f>C10+C11</f>
        <v>100403.87</v>
      </c>
      <c r="D26" s="3">
        <f>C26/B26</f>
        <v>0.366965872429378</v>
      </c>
      <c r="E26" s="4">
        <f>E10+E11</f>
        <v>231819.93</v>
      </c>
      <c r="F26" s="5">
        <f>F10+F11</f>
        <v>79858.502500000002</v>
      </c>
      <c r="G26" s="12">
        <f>F26/E26</f>
        <v>0.34448506002050816</v>
      </c>
      <c r="H26" s="6">
        <f t="shared" si="1"/>
        <v>-0.20462724693779233</v>
      </c>
      <c r="I26" s="2">
        <f>I10+I11</f>
        <v>167142.66999999998</v>
      </c>
      <c r="J26" s="1">
        <f>J10+J11</f>
        <v>62711.551999999996</v>
      </c>
      <c r="K26" s="11">
        <f>J26/I26</f>
        <v>0.37519773975131548</v>
      </c>
      <c r="L26" s="11">
        <f t="shared" si="2"/>
        <v>-0.21471665462296896</v>
      </c>
    </row>
    <row r="27" spans="1:12" x14ac:dyDescent="0.3">
      <c r="A27" t="s">
        <v>30</v>
      </c>
      <c r="B27" s="1">
        <f>B12+B13</f>
        <v>362745.27</v>
      </c>
      <c r="C27" s="1">
        <f>C12+C13</f>
        <v>80627.59</v>
      </c>
      <c r="D27" s="3">
        <f t="shared" ref="D27:D28" si="3">C27/B27</f>
        <v>0.22227054814525904</v>
      </c>
      <c r="E27" s="4">
        <f>E12+E13</f>
        <v>397485.01</v>
      </c>
      <c r="F27" s="5">
        <f>F12+F13</f>
        <v>72197.61</v>
      </c>
      <c r="G27" s="12">
        <f t="shared" ref="G27:G28" si="4">F27/E27</f>
        <v>0.18163605716854581</v>
      </c>
      <c r="H27" s="6">
        <f t="shared" si="1"/>
        <v>-0.10455453275981574</v>
      </c>
      <c r="I27" s="2">
        <f>I12+I13</f>
        <v>289995.44999999995</v>
      </c>
      <c r="J27" s="1">
        <f>J12+J13</f>
        <v>49369.56</v>
      </c>
      <c r="K27" s="11">
        <f t="shared" ref="K27:K28" si="5">J27/I27</f>
        <v>0.1702425331156058</v>
      </c>
      <c r="L27" s="11">
        <f t="shared" si="2"/>
        <v>-0.3161884444651285</v>
      </c>
    </row>
    <row r="28" spans="1:12" x14ac:dyDescent="0.3">
      <c r="A28" t="s">
        <v>29</v>
      </c>
      <c r="B28" s="1">
        <f>B17+B18</f>
        <v>42343.509999999995</v>
      </c>
      <c r="C28" s="1">
        <f>C17+C18</f>
        <v>7556.87</v>
      </c>
      <c r="D28" s="3">
        <f t="shared" si="3"/>
        <v>0.17846583809419675</v>
      </c>
      <c r="E28" s="4">
        <f>E17+E18</f>
        <v>39223.270000000004</v>
      </c>
      <c r="F28" s="5">
        <f>F17+F18</f>
        <v>9154.08</v>
      </c>
      <c r="G28" s="12">
        <f t="shared" si="4"/>
        <v>0.2333839070531345</v>
      </c>
      <c r="H28" s="6">
        <f t="shared" si="1"/>
        <v>0.21135867098415084</v>
      </c>
      <c r="I28" s="2">
        <f>I17+I18</f>
        <v>23305.129999999997</v>
      </c>
      <c r="J28" s="1">
        <f>J17+J18</f>
        <v>4598.4800000000005</v>
      </c>
      <c r="K28" s="11">
        <f t="shared" si="5"/>
        <v>0.19731621321142603</v>
      </c>
      <c r="L28" s="11">
        <f t="shared" si="2"/>
        <v>-0.49765787495848834</v>
      </c>
    </row>
  </sheetData>
  <sortState xmlns:xlrd2="http://schemas.microsoft.com/office/spreadsheetml/2017/richdata2" ref="A3:L22">
    <sortCondition descending="1" ref="F3:F22"/>
  </sortState>
  <mergeCells count="3">
    <mergeCell ref="E1:G1"/>
    <mergeCell ref="B1:D1"/>
    <mergeCell ref="I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4F386-4E02-4538-947C-F343AFD9D5C0}">
  <dimension ref="A1:M321"/>
  <sheetViews>
    <sheetView topLeftCell="B1" zoomScale="90" zoomScaleNormal="90" workbookViewId="0">
      <selection activeCell="M3" sqref="M3"/>
    </sheetView>
  </sheetViews>
  <sheetFormatPr defaultRowHeight="14.4" x14ac:dyDescent="0.3"/>
  <cols>
    <col min="1" max="1" width="15.88671875" customWidth="1"/>
    <col min="2" max="2" width="15.33203125" style="23" customWidth="1"/>
    <col min="3" max="3" width="20.44140625" bestFit="1" customWidth="1"/>
    <col min="4" max="4" width="50.77734375" customWidth="1"/>
    <col min="5" max="5" width="30.33203125" customWidth="1"/>
    <col min="6" max="6" width="15.33203125" customWidth="1"/>
    <col min="7" max="7" width="16.5546875" bestFit="1" customWidth="1"/>
    <col min="8" max="8" width="14.109375" customWidth="1"/>
    <col min="9" max="9" width="12.88671875" customWidth="1"/>
    <col min="10" max="10" width="11.5546875" customWidth="1"/>
    <col min="11" max="11" width="13.88671875" customWidth="1"/>
    <col min="12" max="12" width="15.77734375" customWidth="1"/>
    <col min="13" max="13" width="23" customWidth="1"/>
  </cols>
  <sheetData>
    <row r="1" spans="1:13" x14ac:dyDescent="0.3">
      <c r="B1" s="30" t="s">
        <v>785</v>
      </c>
      <c r="C1" s="24"/>
      <c r="D1" s="33"/>
      <c r="E1" s="33"/>
      <c r="F1" s="33"/>
      <c r="G1" s="24"/>
      <c r="H1" s="34" t="s">
        <v>782</v>
      </c>
      <c r="I1" s="35"/>
      <c r="J1" s="34" t="s">
        <v>783</v>
      </c>
      <c r="K1" s="35"/>
      <c r="L1" s="32" t="s">
        <v>847</v>
      </c>
      <c r="M1" s="24"/>
    </row>
    <row r="2" spans="1:13" x14ac:dyDescent="0.3">
      <c r="A2" s="29" t="s">
        <v>839</v>
      </c>
      <c r="B2" s="29" t="s">
        <v>787</v>
      </c>
      <c r="C2" s="27" t="s">
        <v>33</v>
      </c>
      <c r="D2" s="28" t="s">
        <v>34</v>
      </c>
      <c r="E2" s="27" t="s">
        <v>35</v>
      </c>
      <c r="F2" s="28" t="s">
        <v>786</v>
      </c>
      <c r="G2" s="27" t="s">
        <v>36</v>
      </c>
      <c r="H2" s="28" t="s">
        <v>784</v>
      </c>
      <c r="I2" s="29" t="s">
        <v>24</v>
      </c>
      <c r="J2" s="28" t="s">
        <v>784</v>
      </c>
      <c r="K2" s="28" t="s">
        <v>24</v>
      </c>
      <c r="L2" s="27" t="s">
        <v>848</v>
      </c>
      <c r="M2" s="27" t="s">
        <v>852</v>
      </c>
    </row>
    <row r="3" spans="1:13" x14ac:dyDescent="0.3">
      <c r="A3" s="31" t="s">
        <v>794</v>
      </c>
      <c r="B3" s="25">
        <v>43378</v>
      </c>
      <c r="C3" s="24" t="s">
        <v>205</v>
      </c>
      <c r="D3" t="s">
        <v>206</v>
      </c>
      <c r="E3" s="24"/>
      <c r="F3" t="s">
        <v>37</v>
      </c>
      <c r="G3" s="24" t="s">
        <v>5</v>
      </c>
      <c r="H3" s="1">
        <v>34672</v>
      </c>
      <c r="I3" s="26">
        <v>18831.7</v>
      </c>
      <c r="J3" s="1">
        <v>0</v>
      </c>
      <c r="K3" s="1">
        <v>0</v>
      </c>
      <c r="L3" s="42">
        <f>K3/I3-1</f>
        <v>-1</v>
      </c>
      <c r="M3" s="24" t="s">
        <v>849</v>
      </c>
    </row>
    <row r="4" spans="1:13" x14ac:dyDescent="0.3">
      <c r="A4" s="31" t="s">
        <v>801</v>
      </c>
      <c r="B4" s="25">
        <v>41598</v>
      </c>
      <c r="C4" s="24" t="s">
        <v>85</v>
      </c>
      <c r="D4" t="s">
        <v>86</v>
      </c>
      <c r="E4" s="24"/>
      <c r="F4" t="s">
        <v>37</v>
      </c>
      <c r="G4" s="24" t="s">
        <v>5</v>
      </c>
      <c r="H4" s="1">
        <v>11478.9</v>
      </c>
      <c r="I4" s="26">
        <v>5925.6</v>
      </c>
      <c r="J4" s="1">
        <v>0</v>
      </c>
      <c r="K4" s="1">
        <v>0</v>
      </c>
      <c r="L4" s="42">
        <f>K4/I4-1</f>
        <v>-1</v>
      </c>
      <c r="M4" s="24" t="s">
        <v>849</v>
      </c>
    </row>
    <row r="5" spans="1:13" x14ac:dyDescent="0.3">
      <c r="A5" s="31" t="s">
        <v>789</v>
      </c>
      <c r="B5" s="25">
        <v>45575</v>
      </c>
      <c r="C5" s="24" t="s">
        <v>497</v>
      </c>
      <c r="D5" t="s">
        <v>478</v>
      </c>
      <c r="E5" s="24" t="s">
        <v>498</v>
      </c>
      <c r="F5" t="s">
        <v>108</v>
      </c>
      <c r="G5" s="24" t="s">
        <v>5</v>
      </c>
      <c r="H5" s="1">
        <v>10174.799999999999</v>
      </c>
      <c r="I5" s="26">
        <v>4919.3</v>
      </c>
      <c r="J5" s="1">
        <v>0</v>
      </c>
      <c r="K5" s="1">
        <v>0</v>
      </c>
      <c r="L5" s="42">
        <f>K5/I5-1</f>
        <v>-1</v>
      </c>
      <c r="M5" s="24" t="s">
        <v>849</v>
      </c>
    </row>
    <row r="6" spans="1:13" x14ac:dyDescent="0.3">
      <c r="A6" s="31" t="s">
        <v>814</v>
      </c>
      <c r="B6" s="25">
        <v>45681</v>
      </c>
      <c r="C6" s="24" t="s">
        <v>241</v>
      </c>
      <c r="D6" t="s">
        <v>242</v>
      </c>
      <c r="E6" s="24"/>
      <c r="F6" t="s">
        <v>37</v>
      </c>
      <c r="G6" s="24" t="s">
        <v>5</v>
      </c>
      <c r="H6" s="1">
        <v>6376.96</v>
      </c>
      <c r="I6" s="26">
        <v>3876.48</v>
      </c>
      <c r="J6" s="1">
        <v>0</v>
      </c>
      <c r="K6" s="1">
        <v>0</v>
      </c>
      <c r="L6" s="42">
        <f>K6/I6-1</f>
        <v>-1</v>
      </c>
      <c r="M6" s="24" t="s">
        <v>849</v>
      </c>
    </row>
    <row r="7" spans="1:13" x14ac:dyDescent="0.3">
      <c r="A7" s="31" t="s">
        <v>803</v>
      </c>
      <c r="B7" s="25">
        <v>44120</v>
      </c>
      <c r="C7" s="24" t="s">
        <v>61</v>
      </c>
      <c r="D7" t="s">
        <v>62</v>
      </c>
      <c r="E7" s="24" t="s">
        <v>63</v>
      </c>
      <c r="F7" t="s">
        <v>60</v>
      </c>
      <c r="G7" s="24" t="s">
        <v>5</v>
      </c>
      <c r="H7" s="1">
        <v>6645.91</v>
      </c>
      <c r="I7" s="26">
        <v>2522.23</v>
      </c>
      <c r="J7" s="1">
        <v>0</v>
      </c>
      <c r="K7" s="1">
        <v>0</v>
      </c>
      <c r="L7" s="42">
        <f>K7/I7-1</f>
        <v>-1</v>
      </c>
      <c r="M7" s="24" t="s">
        <v>849</v>
      </c>
    </row>
    <row r="8" spans="1:13" x14ac:dyDescent="0.3">
      <c r="A8" s="31" t="s">
        <v>803</v>
      </c>
      <c r="B8" s="25">
        <v>44144</v>
      </c>
      <c r="C8" s="24" t="s">
        <v>67</v>
      </c>
      <c r="D8" t="s">
        <v>68</v>
      </c>
      <c r="E8" s="24" t="s">
        <v>69</v>
      </c>
      <c r="F8" t="s">
        <v>60</v>
      </c>
      <c r="G8" s="24" t="s">
        <v>5</v>
      </c>
      <c r="H8" s="1">
        <v>5972.62</v>
      </c>
      <c r="I8" s="26">
        <v>2327.02</v>
      </c>
      <c r="J8" s="1">
        <v>0</v>
      </c>
      <c r="K8" s="1">
        <v>0</v>
      </c>
      <c r="L8" s="42">
        <f>K8/I8-1</f>
        <v>-1</v>
      </c>
      <c r="M8" s="24" t="s">
        <v>849</v>
      </c>
    </row>
    <row r="9" spans="1:13" x14ac:dyDescent="0.3">
      <c r="A9" s="31" t="s">
        <v>806</v>
      </c>
      <c r="B9" s="25">
        <v>44246</v>
      </c>
      <c r="C9" s="24" t="s">
        <v>593</v>
      </c>
      <c r="D9" t="s">
        <v>594</v>
      </c>
      <c r="E9" s="24" t="s">
        <v>209</v>
      </c>
      <c r="F9" t="s">
        <v>108</v>
      </c>
      <c r="G9" s="24" t="s">
        <v>5</v>
      </c>
      <c r="H9" s="1">
        <v>3624</v>
      </c>
      <c r="I9" s="26">
        <v>2143.2240000000002</v>
      </c>
      <c r="J9" s="1">
        <v>0</v>
      </c>
      <c r="K9" s="1">
        <v>0</v>
      </c>
      <c r="L9" s="42">
        <f>K9/I9-1</f>
        <v>-1</v>
      </c>
      <c r="M9" s="24" t="s">
        <v>849</v>
      </c>
    </row>
    <row r="10" spans="1:13" x14ac:dyDescent="0.3">
      <c r="A10" s="31" t="s">
        <v>789</v>
      </c>
      <c r="B10" s="25">
        <v>44783</v>
      </c>
      <c r="C10" s="24" t="s">
        <v>487</v>
      </c>
      <c r="D10" t="s">
        <v>481</v>
      </c>
      <c r="E10" s="24" t="s">
        <v>488</v>
      </c>
      <c r="F10" t="s">
        <v>108</v>
      </c>
      <c r="G10" s="24" t="s">
        <v>5</v>
      </c>
      <c r="H10" s="1">
        <v>4761.8999999999996</v>
      </c>
      <c r="I10" s="26">
        <v>2055.3000000000002</v>
      </c>
      <c r="J10" s="1">
        <v>0</v>
      </c>
      <c r="K10" s="1">
        <v>0</v>
      </c>
      <c r="L10" s="42">
        <f>K10/I10-1</f>
        <v>-1</v>
      </c>
      <c r="M10" s="24" t="s">
        <v>849</v>
      </c>
    </row>
    <row r="11" spans="1:13" x14ac:dyDescent="0.3">
      <c r="A11" s="31" t="s">
        <v>803</v>
      </c>
      <c r="B11" s="25">
        <v>44615</v>
      </c>
      <c r="C11" s="24" t="s">
        <v>238</v>
      </c>
      <c r="D11" t="s">
        <v>239</v>
      </c>
      <c r="E11" s="24" t="s">
        <v>240</v>
      </c>
      <c r="F11" t="s">
        <v>37</v>
      </c>
      <c r="G11" s="24" t="s">
        <v>5</v>
      </c>
      <c r="H11" s="1">
        <v>4368.03</v>
      </c>
      <c r="I11" s="26">
        <v>1921.53</v>
      </c>
      <c r="J11" s="1">
        <v>0</v>
      </c>
      <c r="K11" s="1">
        <v>0</v>
      </c>
      <c r="L11" s="42">
        <f>K11/I11-1</f>
        <v>-1</v>
      </c>
      <c r="M11" s="24" t="s">
        <v>849</v>
      </c>
    </row>
    <row r="12" spans="1:13" x14ac:dyDescent="0.3">
      <c r="A12" s="31" t="s">
        <v>817</v>
      </c>
      <c r="B12" s="25">
        <v>43810</v>
      </c>
      <c r="C12" s="24" t="s">
        <v>58</v>
      </c>
      <c r="D12" t="s">
        <v>59</v>
      </c>
      <c r="E12" s="24"/>
      <c r="F12" t="s">
        <v>37</v>
      </c>
      <c r="G12" s="24" t="s">
        <v>5</v>
      </c>
      <c r="H12" s="1">
        <v>5591.6</v>
      </c>
      <c r="I12" s="26">
        <v>1907.2</v>
      </c>
      <c r="J12" s="1">
        <v>0</v>
      </c>
      <c r="K12" s="1">
        <v>0</v>
      </c>
      <c r="L12" s="42">
        <f>K12/I12-1</f>
        <v>-1</v>
      </c>
      <c r="M12" s="24" t="s">
        <v>849</v>
      </c>
    </row>
    <row r="13" spans="1:13" x14ac:dyDescent="0.3">
      <c r="A13" s="31" t="s">
        <v>806</v>
      </c>
      <c r="B13" s="25">
        <v>44246</v>
      </c>
      <c r="C13" s="24" t="s">
        <v>595</v>
      </c>
      <c r="D13" t="s">
        <v>596</v>
      </c>
      <c r="E13" s="24" t="s">
        <v>210</v>
      </c>
      <c r="F13" t="s">
        <v>108</v>
      </c>
      <c r="G13" s="24" t="s">
        <v>5</v>
      </c>
      <c r="H13" s="1">
        <v>3010</v>
      </c>
      <c r="I13" s="26">
        <v>1851.82</v>
      </c>
      <c r="J13" s="1">
        <v>0</v>
      </c>
      <c r="K13" s="1">
        <v>0</v>
      </c>
      <c r="L13" s="42">
        <f>K13/I13-1</f>
        <v>-1</v>
      </c>
      <c r="M13" s="24" t="s">
        <v>849</v>
      </c>
    </row>
    <row r="14" spans="1:13" x14ac:dyDescent="0.3">
      <c r="A14" s="31" t="s">
        <v>789</v>
      </c>
      <c r="B14" s="25">
        <v>45770</v>
      </c>
      <c r="C14" s="24" t="s">
        <v>519</v>
      </c>
      <c r="D14" t="s">
        <v>481</v>
      </c>
      <c r="E14" s="24" t="s">
        <v>520</v>
      </c>
      <c r="F14" t="s">
        <v>108</v>
      </c>
      <c r="G14" s="24" t="s">
        <v>5</v>
      </c>
      <c r="H14" s="1">
        <v>3938</v>
      </c>
      <c r="I14" s="26">
        <v>1715.4</v>
      </c>
      <c r="J14" s="1">
        <v>0</v>
      </c>
      <c r="K14" s="1">
        <v>0</v>
      </c>
      <c r="L14" s="42">
        <f>K14/I14-1</f>
        <v>-1</v>
      </c>
      <c r="M14" s="24" t="s">
        <v>849</v>
      </c>
    </row>
    <row r="15" spans="1:13" x14ac:dyDescent="0.3">
      <c r="A15" s="31" t="s">
        <v>789</v>
      </c>
      <c r="B15" s="25">
        <v>45761</v>
      </c>
      <c r="C15" s="24" t="s">
        <v>511</v>
      </c>
      <c r="D15" t="s">
        <v>481</v>
      </c>
      <c r="E15" s="24" t="s">
        <v>512</v>
      </c>
      <c r="F15" t="s">
        <v>108</v>
      </c>
      <c r="G15" s="24" t="s">
        <v>5</v>
      </c>
      <c r="H15" s="1">
        <v>3701.9</v>
      </c>
      <c r="I15" s="26">
        <v>1607.2</v>
      </c>
      <c r="J15" s="1">
        <v>0</v>
      </c>
      <c r="K15" s="1">
        <v>0</v>
      </c>
      <c r="L15" s="42">
        <f>K15/I15-1</f>
        <v>-1</v>
      </c>
      <c r="M15" s="24" t="s">
        <v>849</v>
      </c>
    </row>
    <row r="16" spans="1:13" x14ac:dyDescent="0.3">
      <c r="A16" s="31" t="s">
        <v>805</v>
      </c>
      <c r="B16" s="25">
        <v>45160</v>
      </c>
      <c r="C16" s="24" t="s">
        <v>307</v>
      </c>
      <c r="D16" t="s">
        <v>308</v>
      </c>
      <c r="E16" s="24" t="s">
        <v>304</v>
      </c>
      <c r="F16" t="s">
        <v>37</v>
      </c>
      <c r="G16" s="24" t="s">
        <v>5</v>
      </c>
      <c r="H16" s="1">
        <v>5357.1</v>
      </c>
      <c r="I16" s="26">
        <v>1485.3</v>
      </c>
      <c r="J16" s="1">
        <v>0</v>
      </c>
      <c r="K16" s="1">
        <v>0</v>
      </c>
      <c r="L16" s="42">
        <f>K16/I16-1</f>
        <v>-1</v>
      </c>
      <c r="M16" s="24" t="s">
        <v>849</v>
      </c>
    </row>
    <row r="17" spans="1:13" x14ac:dyDescent="0.3">
      <c r="A17" s="31" t="s">
        <v>811</v>
      </c>
      <c r="B17" s="25">
        <v>43564</v>
      </c>
      <c r="C17" s="24" t="s">
        <v>56</v>
      </c>
      <c r="D17" t="s">
        <v>57</v>
      </c>
      <c r="E17" s="24"/>
      <c r="F17" t="s">
        <v>37</v>
      </c>
      <c r="G17" s="24" t="s">
        <v>5</v>
      </c>
      <c r="H17" s="1">
        <v>3617</v>
      </c>
      <c r="I17" s="26">
        <v>1308</v>
      </c>
      <c r="J17" s="1">
        <v>0</v>
      </c>
      <c r="K17" s="1">
        <v>0</v>
      </c>
      <c r="L17" s="42">
        <f>K17/I17-1</f>
        <v>-1</v>
      </c>
      <c r="M17" s="24" t="s">
        <v>849</v>
      </c>
    </row>
    <row r="18" spans="1:13" x14ac:dyDescent="0.3">
      <c r="A18" s="31" t="s">
        <v>818</v>
      </c>
      <c r="B18" s="25">
        <v>36526</v>
      </c>
      <c r="C18" s="24" t="s">
        <v>219</v>
      </c>
      <c r="D18" t="s">
        <v>220</v>
      </c>
      <c r="E18" s="24"/>
      <c r="F18" t="s">
        <v>37</v>
      </c>
      <c r="G18" s="24" t="s">
        <v>5</v>
      </c>
      <c r="H18" s="1">
        <v>3103.2</v>
      </c>
      <c r="I18" s="26">
        <v>1207.44</v>
      </c>
      <c r="J18" s="1">
        <v>0</v>
      </c>
      <c r="K18" s="1">
        <v>0</v>
      </c>
      <c r="L18" s="42">
        <f>K18/I18-1</f>
        <v>-1</v>
      </c>
      <c r="M18" s="24" t="s">
        <v>849</v>
      </c>
    </row>
    <row r="19" spans="1:13" x14ac:dyDescent="0.3">
      <c r="A19" s="31" t="s">
        <v>789</v>
      </c>
      <c r="B19" s="25">
        <v>45632</v>
      </c>
      <c r="C19" s="24" t="s">
        <v>505</v>
      </c>
      <c r="D19" t="s">
        <v>478</v>
      </c>
      <c r="E19" s="24" t="s">
        <v>506</v>
      </c>
      <c r="F19" t="s">
        <v>108</v>
      </c>
      <c r="G19" s="24" t="s">
        <v>5</v>
      </c>
      <c r="H19" s="1">
        <v>2433.75</v>
      </c>
      <c r="I19" s="26">
        <v>1179.8499999999999</v>
      </c>
      <c r="J19" s="1">
        <v>0</v>
      </c>
      <c r="K19" s="1">
        <v>0</v>
      </c>
      <c r="L19" s="42">
        <f>K19/I19-1</f>
        <v>-1</v>
      </c>
      <c r="M19" s="24" t="s">
        <v>849</v>
      </c>
    </row>
    <row r="20" spans="1:13" x14ac:dyDescent="0.3">
      <c r="A20" s="31" t="s">
        <v>789</v>
      </c>
      <c r="B20" s="25">
        <v>45407</v>
      </c>
      <c r="C20" s="24" t="s">
        <v>360</v>
      </c>
      <c r="D20" t="s">
        <v>359</v>
      </c>
      <c r="E20" s="24" t="s">
        <v>361</v>
      </c>
      <c r="F20" t="s">
        <v>108</v>
      </c>
      <c r="G20" s="24" t="s">
        <v>5</v>
      </c>
      <c r="H20" s="1">
        <v>2538.1</v>
      </c>
      <c r="I20" s="26">
        <v>1151.9000000000001</v>
      </c>
      <c r="J20" s="1">
        <v>0</v>
      </c>
      <c r="K20" s="1">
        <v>0</v>
      </c>
      <c r="L20" s="42">
        <f>K20/I20-1</f>
        <v>-1</v>
      </c>
      <c r="M20" s="24" t="s">
        <v>849</v>
      </c>
    </row>
    <row r="21" spans="1:13" x14ac:dyDescent="0.3">
      <c r="A21" s="31" t="s">
        <v>789</v>
      </c>
      <c r="B21" s="25">
        <v>45770</v>
      </c>
      <c r="C21" s="24" t="s">
        <v>521</v>
      </c>
      <c r="D21" t="s">
        <v>481</v>
      </c>
      <c r="E21" s="24" t="s">
        <v>522</v>
      </c>
      <c r="F21" t="s">
        <v>108</v>
      </c>
      <c r="G21" s="24" t="s">
        <v>5</v>
      </c>
      <c r="H21" s="1">
        <v>2466.9</v>
      </c>
      <c r="I21" s="26">
        <v>1079.2</v>
      </c>
      <c r="J21" s="1">
        <v>0</v>
      </c>
      <c r="K21" s="1">
        <v>0</v>
      </c>
      <c r="L21" s="42">
        <f>K21/I21-1</f>
        <v>-1</v>
      </c>
      <c r="M21" s="24" t="s">
        <v>849</v>
      </c>
    </row>
    <row r="22" spans="1:13" x14ac:dyDescent="0.3">
      <c r="A22" s="31" t="s">
        <v>832</v>
      </c>
      <c r="B22" s="25">
        <v>42471</v>
      </c>
      <c r="C22" s="24" t="s">
        <v>375</v>
      </c>
      <c r="D22" t="s">
        <v>376</v>
      </c>
      <c r="E22" s="24" t="s">
        <v>377</v>
      </c>
      <c r="F22" t="s">
        <v>108</v>
      </c>
      <c r="G22" s="24" t="s">
        <v>5</v>
      </c>
      <c r="H22" s="1">
        <v>1653.01</v>
      </c>
      <c r="I22" s="26">
        <v>964.49919999999997</v>
      </c>
      <c r="J22" s="1">
        <v>0</v>
      </c>
      <c r="K22" s="1">
        <v>0</v>
      </c>
      <c r="L22" s="42">
        <f>K22/I22-1</f>
        <v>-1</v>
      </c>
      <c r="M22" s="24" t="s">
        <v>849</v>
      </c>
    </row>
    <row r="23" spans="1:13" x14ac:dyDescent="0.3">
      <c r="A23" s="31" t="s">
        <v>818</v>
      </c>
      <c r="B23" s="25">
        <v>36526</v>
      </c>
      <c r="C23" s="24" t="s">
        <v>217</v>
      </c>
      <c r="D23" t="s">
        <v>218</v>
      </c>
      <c r="E23" s="24"/>
      <c r="F23" t="s">
        <v>37</v>
      </c>
      <c r="G23" s="24" t="s">
        <v>5</v>
      </c>
      <c r="H23" s="1">
        <v>2070</v>
      </c>
      <c r="I23" s="26">
        <v>922.32</v>
      </c>
      <c r="J23" s="1">
        <v>0</v>
      </c>
      <c r="K23" s="1">
        <v>0</v>
      </c>
      <c r="L23" s="42">
        <f>K23/I23-1</f>
        <v>-1</v>
      </c>
      <c r="M23" s="24" t="s">
        <v>849</v>
      </c>
    </row>
    <row r="24" spans="1:13" x14ac:dyDescent="0.3">
      <c r="A24" s="31" t="s">
        <v>789</v>
      </c>
      <c r="B24" s="25">
        <v>45719</v>
      </c>
      <c r="C24" s="24" t="s">
        <v>372</v>
      </c>
      <c r="D24" t="s">
        <v>373</v>
      </c>
      <c r="E24" s="24" t="s">
        <v>374</v>
      </c>
      <c r="F24" t="s">
        <v>108</v>
      </c>
      <c r="G24" s="24" t="s">
        <v>5</v>
      </c>
      <c r="H24" s="1">
        <v>2096.25</v>
      </c>
      <c r="I24" s="26">
        <v>914.875</v>
      </c>
      <c r="J24" s="1">
        <v>0</v>
      </c>
      <c r="K24" s="1">
        <v>0</v>
      </c>
      <c r="L24" s="42">
        <f>K24/I24-1</f>
        <v>-1</v>
      </c>
      <c r="M24" s="24" t="s">
        <v>849</v>
      </c>
    </row>
    <row r="25" spans="1:13" x14ac:dyDescent="0.3">
      <c r="A25" s="31" t="s">
        <v>798</v>
      </c>
      <c r="B25" s="25">
        <v>45377</v>
      </c>
      <c r="C25" s="24" t="s">
        <v>162</v>
      </c>
      <c r="D25" t="s">
        <v>163</v>
      </c>
      <c r="E25" s="24"/>
      <c r="F25" t="s">
        <v>37</v>
      </c>
      <c r="G25" s="24" t="s">
        <v>5</v>
      </c>
      <c r="H25" s="1">
        <v>1820</v>
      </c>
      <c r="I25" s="26">
        <v>890.48</v>
      </c>
      <c r="J25" s="1">
        <v>0</v>
      </c>
      <c r="K25" s="1">
        <v>0</v>
      </c>
      <c r="L25" s="42">
        <f>K25/I25-1</f>
        <v>-1</v>
      </c>
      <c r="M25" s="24" t="s">
        <v>849</v>
      </c>
    </row>
    <row r="26" spans="1:13" x14ac:dyDescent="0.3">
      <c r="A26" s="31" t="s">
        <v>789</v>
      </c>
      <c r="B26" s="25">
        <v>45748</v>
      </c>
      <c r="C26" s="24" t="s">
        <v>462</v>
      </c>
      <c r="D26" t="s">
        <v>460</v>
      </c>
      <c r="E26" s="24" t="s">
        <v>463</v>
      </c>
      <c r="F26" t="s">
        <v>108</v>
      </c>
      <c r="G26" s="24" t="s">
        <v>5</v>
      </c>
      <c r="H26" s="1">
        <v>2092.5500000000002</v>
      </c>
      <c r="I26" s="26">
        <v>887.8</v>
      </c>
      <c r="J26" s="1">
        <v>0</v>
      </c>
      <c r="K26" s="1">
        <v>0</v>
      </c>
      <c r="L26" s="42">
        <f>K26/I26-1</f>
        <v>-1</v>
      </c>
      <c r="M26" s="24" t="s">
        <v>849</v>
      </c>
    </row>
    <row r="27" spans="1:13" x14ac:dyDescent="0.3">
      <c r="A27" s="31" t="s">
        <v>830</v>
      </c>
      <c r="B27" s="25">
        <v>45772</v>
      </c>
      <c r="C27" s="24" t="s">
        <v>173</v>
      </c>
      <c r="D27" t="s">
        <v>174</v>
      </c>
      <c r="E27" s="24"/>
      <c r="F27" t="s">
        <v>37</v>
      </c>
      <c r="G27" s="24" t="s">
        <v>5</v>
      </c>
      <c r="H27" s="1">
        <v>2206.42</v>
      </c>
      <c r="I27" s="26">
        <v>867.82</v>
      </c>
      <c r="J27" s="1">
        <v>0</v>
      </c>
      <c r="K27" s="1">
        <v>0</v>
      </c>
      <c r="L27" s="42">
        <f>K27/I27-1</f>
        <v>-1</v>
      </c>
      <c r="M27" s="24" t="s">
        <v>849</v>
      </c>
    </row>
    <row r="28" spans="1:13" x14ac:dyDescent="0.3">
      <c r="A28" s="31" t="s">
        <v>789</v>
      </c>
      <c r="B28" s="25">
        <v>45393</v>
      </c>
      <c r="C28" s="24" t="s">
        <v>455</v>
      </c>
      <c r="D28" t="s">
        <v>454</v>
      </c>
      <c r="E28" s="24" t="s">
        <v>456</v>
      </c>
      <c r="F28" t="s">
        <v>108</v>
      </c>
      <c r="G28" s="24" t="s">
        <v>5</v>
      </c>
      <c r="H28" s="1">
        <v>1912.51</v>
      </c>
      <c r="I28" s="26">
        <v>838.43499999999995</v>
      </c>
      <c r="J28" s="1">
        <v>0</v>
      </c>
      <c r="K28" s="1">
        <v>0</v>
      </c>
      <c r="L28" s="42">
        <f>K28/I28-1</f>
        <v>-1</v>
      </c>
      <c r="M28" s="24" t="s">
        <v>849</v>
      </c>
    </row>
    <row r="29" spans="1:13" x14ac:dyDescent="0.3">
      <c r="A29" s="31" t="s">
        <v>789</v>
      </c>
      <c r="B29" s="25">
        <v>45702</v>
      </c>
      <c r="C29" s="24" t="s">
        <v>507</v>
      </c>
      <c r="D29" t="s">
        <v>478</v>
      </c>
      <c r="E29" s="24" t="s">
        <v>508</v>
      </c>
      <c r="F29" t="s">
        <v>108</v>
      </c>
      <c r="G29" s="24" t="s">
        <v>5</v>
      </c>
      <c r="H29" s="1">
        <v>1584</v>
      </c>
      <c r="I29" s="26">
        <v>777.8</v>
      </c>
      <c r="J29" s="1">
        <v>0</v>
      </c>
      <c r="K29" s="1">
        <v>0</v>
      </c>
      <c r="L29" s="42">
        <f>K29/I29-1</f>
        <v>-1</v>
      </c>
      <c r="M29" s="24" t="s">
        <v>849</v>
      </c>
    </row>
    <row r="30" spans="1:13" x14ac:dyDescent="0.3">
      <c r="A30" s="31" t="s">
        <v>789</v>
      </c>
      <c r="B30" s="25">
        <v>45702</v>
      </c>
      <c r="C30" s="24" t="s">
        <v>509</v>
      </c>
      <c r="D30" t="s">
        <v>478</v>
      </c>
      <c r="E30" s="24" t="s">
        <v>510</v>
      </c>
      <c r="F30" t="s">
        <v>108</v>
      </c>
      <c r="G30" s="24" t="s">
        <v>5</v>
      </c>
      <c r="H30" s="1">
        <v>1584</v>
      </c>
      <c r="I30" s="26">
        <v>777.8</v>
      </c>
      <c r="J30" s="1">
        <v>0</v>
      </c>
      <c r="K30" s="1">
        <v>0</v>
      </c>
      <c r="L30" s="42">
        <f>K30/I30-1</f>
        <v>-1</v>
      </c>
      <c r="M30" s="24" t="s">
        <v>849</v>
      </c>
    </row>
    <row r="31" spans="1:13" x14ac:dyDescent="0.3">
      <c r="A31" s="31" t="s">
        <v>789</v>
      </c>
      <c r="B31" s="25">
        <v>45541</v>
      </c>
      <c r="C31" s="24" t="s">
        <v>380</v>
      </c>
      <c r="D31" t="s">
        <v>379</v>
      </c>
      <c r="E31" s="24" t="s">
        <v>381</v>
      </c>
      <c r="F31" t="s">
        <v>108</v>
      </c>
      <c r="G31" s="24" t="s">
        <v>5</v>
      </c>
      <c r="H31" s="1">
        <v>1435.5</v>
      </c>
      <c r="I31" s="26">
        <v>692.4</v>
      </c>
      <c r="J31" s="1">
        <v>0</v>
      </c>
      <c r="K31" s="1">
        <v>0</v>
      </c>
      <c r="L31" s="42">
        <f>K31/I31-1</f>
        <v>-1</v>
      </c>
      <c r="M31" s="24" t="s">
        <v>849</v>
      </c>
    </row>
    <row r="32" spans="1:13" x14ac:dyDescent="0.3">
      <c r="A32" s="31" t="s">
        <v>789</v>
      </c>
      <c r="B32" s="25">
        <v>45614</v>
      </c>
      <c r="C32" s="24" t="s">
        <v>501</v>
      </c>
      <c r="D32" t="s">
        <v>478</v>
      </c>
      <c r="E32" s="24" t="s">
        <v>502</v>
      </c>
      <c r="F32" t="s">
        <v>108</v>
      </c>
      <c r="G32" s="24" t="s">
        <v>5</v>
      </c>
      <c r="H32" s="1">
        <v>1361.25</v>
      </c>
      <c r="I32" s="26">
        <v>656.55</v>
      </c>
      <c r="J32" s="1">
        <v>0</v>
      </c>
      <c r="K32" s="1">
        <v>0</v>
      </c>
      <c r="L32" s="42">
        <f>K32/I32-1</f>
        <v>-1</v>
      </c>
      <c r="M32" s="24" t="s">
        <v>849</v>
      </c>
    </row>
    <row r="33" spans="1:13" x14ac:dyDescent="0.3">
      <c r="A33" s="31" t="s">
        <v>789</v>
      </c>
      <c r="B33" s="25">
        <v>45581</v>
      </c>
      <c r="C33" s="24" t="s">
        <v>499</v>
      </c>
      <c r="D33" t="s">
        <v>478</v>
      </c>
      <c r="E33" s="24" t="s">
        <v>500</v>
      </c>
      <c r="F33" t="s">
        <v>108</v>
      </c>
      <c r="G33" s="24" t="s">
        <v>5</v>
      </c>
      <c r="H33" s="1">
        <v>1396.76</v>
      </c>
      <c r="I33" s="26">
        <v>631.21</v>
      </c>
      <c r="J33" s="1">
        <v>0</v>
      </c>
      <c r="K33" s="1">
        <v>0</v>
      </c>
      <c r="L33" s="42">
        <f>K33/I33-1</f>
        <v>-1</v>
      </c>
      <c r="M33" s="24" t="s">
        <v>849</v>
      </c>
    </row>
    <row r="34" spans="1:13" x14ac:dyDescent="0.3">
      <c r="A34" s="31" t="s">
        <v>789</v>
      </c>
      <c r="B34" s="25">
        <v>45226</v>
      </c>
      <c r="C34" s="24" t="s">
        <v>489</v>
      </c>
      <c r="D34" t="s">
        <v>481</v>
      </c>
      <c r="E34" s="24" t="s">
        <v>490</v>
      </c>
      <c r="F34" t="s">
        <v>108</v>
      </c>
      <c r="G34" s="24" t="s">
        <v>5</v>
      </c>
      <c r="H34" s="1">
        <v>1203.75</v>
      </c>
      <c r="I34" s="26">
        <v>628.25</v>
      </c>
      <c r="J34" s="1">
        <v>0</v>
      </c>
      <c r="K34" s="1">
        <v>0</v>
      </c>
      <c r="L34" s="42">
        <f>K34/I34-1</f>
        <v>-1</v>
      </c>
      <c r="M34" s="24" t="s">
        <v>849</v>
      </c>
    </row>
    <row r="35" spans="1:13" x14ac:dyDescent="0.3">
      <c r="A35" s="31" t="s">
        <v>789</v>
      </c>
      <c r="B35" s="25">
        <v>45275</v>
      </c>
      <c r="C35" s="24" t="s">
        <v>491</v>
      </c>
      <c r="D35" t="s">
        <v>481</v>
      </c>
      <c r="E35" s="24" t="s">
        <v>492</v>
      </c>
      <c r="F35" t="s">
        <v>108</v>
      </c>
      <c r="G35" s="24" t="s">
        <v>5</v>
      </c>
      <c r="H35" s="1">
        <v>1203.75</v>
      </c>
      <c r="I35" s="26">
        <v>628.25</v>
      </c>
      <c r="J35" s="1">
        <v>0</v>
      </c>
      <c r="K35" s="1">
        <v>0</v>
      </c>
      <c r="L35" s="42">
        <f>K35/I35-1</f>
        <v>-1</v>
      </c>
      <c r="M35" s="24" t="s">
        <v>849</v>
      </c>
    </row>
    <row r="36" spans="1:13" x14ac:dyDescent="0.3">
      <c r="A36" s="31" t="s">
        <v>789</v>
      </c>
      <c r="B36" s="25">
        <v>44726</v>
      </c>
      <c r="C36" s="24" t="s">
        <v>485</v>
      </c>
      <c r="D36" t="s">
        <v>478</v>
      </c>
      <c r="E36" s="24" t="s">
        <v>486</v>
      </c>
      <c r="F36" t="s">
        <v>108</v>
      </c>
      <c r="G36" s="24" t="s">
        <v>5</v>
      </c>
      <c r="H36" s="1">
        <v>1149.5999999999999</v>
      </c>
      <c r="I36" s="26">
        <v>601.6</v>
      </c>
      <c r="J36" s="1">
        <v>0</v>
      </c>
      <c r="K36" s="1">
        <v>0</v>
      </c>
      <c r="L36" s="42">
        <f>K36/I36-1</f>
        <v>-1</v>
      </c>
      <c r="M36" s="24" t="s">
        <v>849</v>
      </c>
    </row>
    <row r="37" spans="1:13" x14ac:dyDescent="0.3">
      <c r="A37" s="31" t="s">
        <v>789</v>
      </c>
      <c r="B37" s="25">
        <v>45142</v>
      </c>
      <c r="C37" s="24" t="s">
        <v>469</v>
      </c>
      <c r="D37" t="s">
        <v>468</v>
      </c>
      <c r="E37" s="24" t="s">
        <v>470</v>
      </c>
      <c r="F37" t="s">
        <v>108</v>
      </c>
      <c r="G37" s="24" t="s">
        <v>5</v>
      </c>
      <c r="H37" s="1">
        <v>1380</v>
      </c>
      <c r="I37" s="26">
        <v>592.9</v>
      </c>
      <c r="J37" s="1">
        <v>0</v>
      </c>
      <c r="K37" s="1">
        <v>0</v>
      </c>
      <c r="L37" s="42">
        <f>K37/I37-1</f>
        <v>-1</v>
      </c>
      <c r="M37" s="24" t="s">
        <v>849</v>
      </c>
    </row>
    <row r="38" spans="1:13" x14ac:dyDescent="0.3">
      <c r="A38" s="31" t="s">
        <v>789</v>
      </c>
      <c r="B38" s="25">
        <v>45764</v>
      </c>
      <c r="C38" s="24" t="s">
        <v>517</v>
      </c>
      <c r="D38" t="s">
        <v>481</v>
      </c>
      <c r="E38" s="24" t="s">
        <v>518</v>
      </c>
      <c r="F38" t="s">
        <v>108</v>
      </c>
      <c r="G38" s="24" t="s">
        <v>5</v>
      </c>
      <c r="H38" s="1">
        <v>1147.5</v>
      </c>
      <c r="I38" s="26">
        <v>492.4</v>
      </c>
      <c r="J38" s="1">
        <v>0</v>
      </c>
      <c r="K38" s="1">
        <v>0</v>
      </c>
      <c r="L38" s="42">
        <f>K38/I38-1</f>
        <v>-1</v>
      </c>
      <c r="M38" s="24" t="s">
        <v>849</v>
      </c>
    </row>
    <row r="39" spans="1:13" x14ac:dyDescent="0.3">
      <c r="A39" s="31" t="s">
        <v>789</v>
      </c>
      <c r="B39" s="25">
        <v>45644</v>
      </c>
      <c r="C39" s="24" t="s">
        <v>363</v>
      </c>
      <c r="D39" t="s">
        <v>359</v>
      </c>
      <c r="E39" s="24" t="s">
        <v>362</v>
      </c>
      <c r="F39" t="s">
        <v>108</v>
      </c>
      <c r="G39" s="24" t="s">
        <v>5</v>
      </c>
      <c r="H39" s="1">
        <v>1115.6300000000001</v>
      </c>
      <c r="I39" s="26">
        <v>474.28</v>
      </c>
      <c r="J39" s="1">
        <v>0</v>
      </c>
      <c r="K39" s="1">
        <v>0</v>
      </c>
      <c r="L39" s="42">
        <f>K39/I39-1</f>
        <v>-1</v>
      </c>
      <c r="M39" s="24" t="s">
        <v>849</v>
      </c>
    </row>
    <row r="40" spans="1:13" x14ac:dyDescent="0.3">
      <c r="A40" s="31" t="s">
        <v>789</v>
      </c>
      <c r="B40" s="25">
        <v>45708</v>
      </c>
      <c r="C40" s="24" t="s">
        <v>440</v>
      </c>
      <c r="D40" t="s">
        <v>432</v>
      </c>
      <c r="E40" s="24" t="s">
        <v>441</v>
      </c>
      <c r="F40" t="s">
        <v>108</v>
      </c>
      <c r="G40" s="24" t="s">
        <v>5</v>
      </c>
      <c r="H40" s="1">
        <v>1041.5999999999999</v>
      </c>
      <c r="I40" s="26">
        <v>449</v>
      </c>
      <c r="J40" s="1">
        <v>0</v>
      </c>
      <c r="K40" s="1">
        <v>0</v>
      </c>
      <c r="L40" s="42">
        <f>K40/I40-1</f>
        <v>-1</v>
      </c>
      <c r="M40" s="24" t="s">
        <v>849</v>
      </c>
    </row>
    <row r="41" spans="1:13" x14ac:dyDescent="0.3">
      <c r="A41" s="31" t="s">
        <v>789</v>
      </c>
      <c r="B41" s="25">
        <v>45708</v>
      </c>
      <c r="C41" s="24" t="s">
        <v>444</v>
      </c>
      <c r="D41" t="s">
        <v>432</v>
      </c>
      <c r="E41" s="24" t="s">
        <v>445</v>
      </c>
      <c r="F41" t="s">
        <v>108</v>
      </c>
      <c r="G41" s="24" t="s">
        <v>5</v>
      </c>
      <c r="H41" s="1">
        <v>1041.5999999999999</v>
      </c>
      <c r="I41" s="26">
        <v>449</v>
      </c>
      <c r="J41" s="1">
        <v>0</v>
      </c>
      <c r="K41" s="1">
        <v>0</v>
      </c>
      <c r="L41" s="42">
        <f>K41/I41-1</f>
        <v>-1</v>
      </c>
      <c r="M41" s="24" t="s">
        <v>849</v>
      </c>
    </row>
    <row r="42" spans="1:13" x14ac:dyDescent="0.3">
      <c r="A42" s="31" t="s">
        <v>789</v>
      </c>
      <c r="B42" s="25">
        <v>45708</v>
      </c>
      <c r="C42" s="24" t="s">
        <v>438</v>
      </c>
      <c r="D42" t="s">
        <v>432</v>
      </c>
      <c r="E42" s="24" t="s">
        <v>439</v>
      </c>
      <c r="F42" t="s">
        <v>108</v>
      </c>
      <c r="G42" s="24" t="s">
        <v>5</v>
      </c>
      <c r="H42" s="1">
        <v>1041.5999999999999</v>
      </c>
      <c r="I42" s="26">
        <v>446.4</v>
      </c>
      <c r="J42" s="1">
        <v>0</v>
      </c>
      <c r="K42" s="1">
        <v>0</v>
      </c>
      <c r="L42" s="42">
        <f>K42/I42-1</f>
        <v>-1</v>
      </c>
      <c r="M42" s="24" t="s">
        <v>849</v>
      </c>
    </row>
    <row r="43" spans="1:13" x14ac:dyDescent="0.3">
      <c r="A43" s="31" t="s">
        <v>789</v>
      </c>
      <c r="B43" s="25">
        <v>45764</v>
      </c>
      <c r="C43" s="24" t="s">
        <v>515</v>
      </c>
      <c r="D43" t="s">
        <v>481</v>
      </c>
      <c r="E43" s="24" t="s">
        <v>516</v>
      </c>
      <c r="F43" t="s">
        <v>108</v>
      </c>
      <c r="G43" s="24" t="s">
        <v>5</v>
      </c>
      <c r="H43" s="1">
        <v>1023.75</v>
      </c>
      <c r="I43" s="26">
        <v>439.35</v>
      </c>
      <c r="J43" s="1">
        <v>0</v>
      </c>
      <c r="K43" s="1">
        <v>0</v>
      </c>
      <c r="L43" s="42">
        <f>K43/I43-1</f>
        <v>-1</v>
      </c>
      <c r="M43" s="24" t="s">
        <v>849</v>
      </c>
    </row>
    <row r="44" spans="1:13" x14ac:dyDescent="0.3">
      <c r="A44" s="31" t="s">
        <v>789</v>
      </c>
      <c r="B44" s="25">
        <v>45761</v>
      </c>
      <c r="C44" s="24" t="s">
        <v>513</v>
      </c>
      <c r="D44" t="s">
        <v>481</v>
      </c>
      <c r="E44" s="24" t="s">
        <v>514</v>
      </c>
      <c r="F44" t="s">
        <v>108</v>
      </c>
      <c r="G44" s="24" t="s">
        <v>5</v>
      </c>
      <c r="H44" s="1">
        <v>1023.75</v>
      </c>
      <c r="I44" s="26">
        <v>435.45</v>
      </c>
      <c r="J44" s="1">
        <v>0</v>
      </c>
      <c r="K44" s="1">
        <v>0</v>
      </c>
      <c r="L44" s="42">
        <f>K44/I44-1</f>
        <v>-1</v>
      </c>
      <c r="M44" s="24" t="s">
        <v>849</v>
      </c>
    </row>
    <row r="45" spans="1:13" x14ac:dyDescent="0.3">
      <c r="A45" s="31" t="s">
        <v>789</v>
      </c>
      <c r="B45" s="25">
        <v>45849</v>
      </c>
      <c r="C45" s="24" t="s">
        <v>523</v>
      </c>
      <c r="D45" t="s">
        <v>481</v>
      </c>
      <c r="E45" s="24" t="s">
        <v>524</v>
      </c>
      <c r="F45" t="s">
        <v>108</v>
      </c>
      <c r="G45" s="24" t="s">
        <v>5</v>
      </c>
      <c r="H45" s="1">
        <v>1023.75</v>
      </c>
      <c r="I45" s="26">
        <v>434</v>
      </c>
      <c r="J45" s="1">
        <v>0</v>
      </c>
      <c r="K45" s="1">
        <v>0</v>
      </c>
      <c r="L45" s="42">
        <f>K45/I45-1</f>
        <v>-1</v>
      </c>
      <c r="M45" s="24" t="s">
        <v>849</v>
      </c>
    </row>
    <row r="46" spans="1:13" x14ac:dyDescent="0.3">
      <c r="A46" s="31" t="s">
        <v>828</v>
      </c>
      <c r="B46" s="25">
        <v>45688</v>
      </c>
      <c r="C46" s="24" t="s">
        <v>93</v>
      </c>
      <c r="D46" t="s">
        <v>94</v>
      </c>
      <c r="E46" s="24"/>
      <c r="F46" t="s">
        <v>37</v>
      </c>
      <c r="G46" s="24" t="s">
        <v>5</v>
      </c>
      <c r="H46" s="1">
        <v>867.4</v>
      </c>
      <c r="I46" s="26">
        <v>433.6</v>
      </c>
      <c r="J46" s="1">
        <v>0</v>
      </c>
      <c r="K46" s="1">
        <v>0</v>
      </c>
      <c r="L46" s="42">
        <f>K46/I46-1</f>
        <v>-1</v>
      </c>
      <c r="M46" s="24" t="s">
        <v>849</v>
      </c>
    </row>
    <row r="47" spans="1:13" x14ac:dyDescent="0.3">
      <c r="A47" s="31" t="s">
        <v>789</v>
      </c>
      <c r="B47" s="25">
        <v>45385</v>
      </c>
      <c r="C47" s="24" t="s">
        <v>417</v>
      </c>
      <c r="D47" t="s">
        <v>414</v>
      </c>
      <c r="E47" s="24" t="s">
        <v>418</v>
      </c>
      <c r="F47" t="s">
        <v>108</v>
      </c>
      <c r="G47" s="24" t="s">
        <v>5</v>
      </c>
      <c r="H47" s="1">
        <v>943.13</v>
      </c>
      <c r="I47" s="26">
        <v>416.18</v>
      </c>
      <c r="J47" s="1">
        <v>0</v>
      </c>
      <c r="K47" s="1">
        <v>0</v>
      </c>
      <c r="L47" s="42">
        <f>K47/I47-1</f>
        <v>-1</v>
      </c>
      <c r="M47" s="24" t="s">
        <v>849</v>
      </c>
    </row>
    <row r="48" spans="1:13" x14ac:dyDescent="0.3">
      <c r="A48" s="31" t="s">
        <v>789</v>
      </c>
      <c r="B48" s="25">
        <v>45191</v>
      </c>
      <c r="C48" s="24" t="s">
        <v>415</v>
      </c>
      <c r="D48" t="s">
        <v>414</v>
      </c>
      <c r="E48" s="24" t="s">
        <v>416</v>
      </c>
      <c r="F48" t="s">
        <v>108</v>
      </c>
      <c r="G48" s="24" t="s">
        <v>5</v>
      </c>
      <c r="H48" s="1">
        <v>943.13</v>
      </c>
      <c r="I48" s="26">
        <v>415.005</v>
      </c>
      <c r="J48" s="1">
        <v>0</v>
      </c>
      <c r="K48" s="1">
        <v>0</v>
      </c>
      <c r="L48" s="42">
        <f>K48/I48-1</f>
        <v>-1</v>
      </c>
      <c r="M48" s="24" t="s">
        <v>849</v>
      </c>
    </row>
    <row r="49" spans="1:13" x14ac:dyDescent="0.3">
      <c r="A49" s="31" t="s">
        <v>828</v>
      </c>
      <c r="B49" s="25">
        <v>45688</v>
      </c>
      <c r="C49" s="24" t="s">
        <v>87</v>
      </c>
      <c r="D49" t="s">
        <v>88</v>
      </c>
      <c r="E49" s="24"/>
      <c r="F49" t="s">
        <v>37</v>
      </c>
      <c r="G49" s="24" t="s">
        <v>5</v>
      </c>
      <c r="H49" s="1">
        <v>753.6</v>
      </c>
      <c r="I49" s="26">
        <v>376.8</v>
      </c>
      <c r="J49" s="1">
        <v>0</v>
      </c>
      <c r="K49" s="1">
        <v>0</v>
      </c>
      <c r="L49" s="42">
        <f>K49/I49-1</f>
        <v>-1</v>
      </c>
      <c r="M49" s="24" t="s">
        <v>849</v>
      </c>
    </row>
    <row r="50" spans="1:13" x14ac:dyDescent="0.3">
      <c r="A50" s="31" t="s">
        <v>789</v>
      </c>
      <c r="B50" s="25">
        <v>45849</v>
      </c>
      <c r="C50" s="24" t="s">
        <v>370</v>
      </c>
      <c r="D50" t="s">
        <v>359</v>
      </c>
      <c r="E50" s="24" t="s">
        <v>371</v>
      </c>
      <c r="F50" t="s">
        <v>108</v>
      </c>
      <c r="G50" s="24" t="s">
        <v>5</v>
      </c>
      <c r="H50" s="1">
        <v>1437.65</v>
      </c>
      <c r="I50" s="26">
        <v>373.7</v>
      </c>
      <c r="J50" s="1">
        <v>0</v>
      </c>
      <c r="K50" s="1">
        <v>0</v>
      </c>
      <c r="L50" s="42">
        <f>K50/I50-1</f>
        <v>-1</v>
      </c>
      <c r="M50" s="24" t="s">
        <v>849</v>
      </c>
    </row>
    <row r="51" spans="1:13" x14ac:dyDescent="0.3">
      <c r="A51" s="31" t="s">
        <v>828</v>
      </c>
      <c r="B51" s="25">
        <v>45688</v>
      </c>
      <c r="C51" s="24" t="s">
        <v>95</v>
      </c>
      <c r="D51" t="s">
        <v>96</v>
      </c>
      <c r="E51" s="24"/>
      <c r="F51" t="s">
        <v>37</v>
      </c>
      <c r="G51" s="24" t="s">
        <v>5</v>
      </c>
      <c r="H51" s="1">
        <v>744.52</v>
      </c>
      <c r="I51" s="26">
        <v>372.24</v>
      </c>
      <c r="J51" s="1">
        <v>0</v>
      </c>
      <c r="K51" s="1">
        <v>0</v>
      </c>
      <c r="L51" s="42">
        <f>K51/I51-1</f>
        <v>-1</v>
      </c>
      <c r="M51" s="24" t="s">
        <v>849</v>
      </c>
    </row>
    <row r="52" spans="1:13" x14ac:dyDescent="0.3">
      <c r="A52" s="31" t="s">
        <v>789</v>
      </c>
      <c r="B52" s="25">
        <v>45664</v>
      </c>
      <c r="C52" s="24" t="s">
        <v>402</v>
      </c>
      <c r="D52" t="s">
        <v>399</v>
      </c>
      <c r="E52" s="24" t="s">
        <v>403</v>
      </c>
      <c r="F52" t="s">
        <v>108</v>
      </c>
      <c r="G52" s="24" t="s">
        <v>5</v>
      </c>
      <c r="H52" s="1">
        <v>842.83</v>
      </c>
      <c r="I52" s="26">
        <v>362.88</v>
      </c>
      <c r="J52" s="1">
        <v>0</v>
      </c>
      <c r="K52" s="1">
        <v>0</v>
      </c>
      <c r="L52" s="42">
        <f>K52/I52-1</f>
        <v>-1</v>
      </c>
      <c r="M52" s="24" t="s">
        <v>849</v>
      </c>
    </row>
    <row r="53" spans="1:13" x14ac:dyDescent="0.3">
      <c r="A53" s="31" t="s">
        <v>789</v>
      </c>
      <c r="B53" s="25">
        <v>45244</v>
      </c>
      <c r="C53" s="24" t="s">
        <v>536</v>
      </c>
      <c r="D53" t="s">
        <v>535</v>
      </c>
      <c r="E53" s="24" t="s">
        <v>537</v>
      </c>
      <c r="F53" t="s">
        <v>108</v>
      </c>
      <c r="G53" s="24" t="s">
        <v>5</v>
      </c>
      <c r="H53" s="1">
        <v>826.9</v>
      </c>
      <c r="I53" s="26">
        <v>357.85</v>
      </c>
      <c r="J53" s="1">
        <v>0</v>
      </c>
      <c r="K53" s="1">
        <v>0</v>
      </c>
      <c r="L53" s="42">
        <f>K53/I53-1</f>
        <v>-1</v>
      </c>
      <c r="M53" s="24" t="s">
        <v>849</v>
      </c>
    </row>
    <row r="54" spans="1:13" x14ac:dyDescent="0.3">
      <c r="A54" s="31" t="s">
        <v>789</v>
      </c>
      <c r="B54" s="25">
        <v>45565</v>
      </c>
      <c r="C54" s="24" t="s">
        <v>540</v>
      </c>
      <c r="D54" t="s">
        <v>535</v>
      </c>
      <c r="E54" s="24" t="s">
        <v>541</v>
      </c>
      <c r="F54" t="s">
        <v>108</v>
      </c>
      <c r="G54" s="24" t="s">
        <v>5</v>
      </c>
      <c r="H54" s="1">
        <v>826.9</v>
      </c>
      <c r="I54" s="26">
        <v>356.05</v>
      </c>
      <c r="J54" s="1">
        <v>0</v>
      </c>
      <c r="K54" s="1">
        <v>0</v>
      </c>
      <c r="L54" s="42">
        <f>K54/I54-1</f>
        <v>-1</v>
      </c>
      <c r="M54" s="24" t="s">
        <v>849</v>
      </c>
    </row>
    <row r="55" spans="1:13" x14ac:dyDescent="0.3">
      <c r="A55" s="31" t="s">
        <v>789</v>
      </c>
      <c r="B55" s="25">
        <v>45565</v>
      </c>
      <c r="C55" s="24" t="s">
        <v>538</v>
      </c>
      <c r="D55" t="s">
        <v>535</v>
      </c>
      <c r="E55" s="24" t="s">
        <v>539</v>
      </c>
      <c r="F55" t="s">
        <v>108</v>
      </c>
      <c r="G55" s="24" t="s">
        <v>5</v>
      </c>
      <c r="H55" s="1">
        <v>826.9</v>
      </c>
      <c r="I55" s="26">
        <v>351.75</v>
      </c>
      <c r="J55" s="1">
        <v>0</v>
      </c>
      <c r="K55" s="1">
        <v>0</v>
      </c>
      <c r="L55" s="42">
        <f>K55/I55-1</f>
        <v>-1</v>
      </c>
      <c r="M55" s="24" t="s">
        <v>849</v>
      </c>
    </row>
    <row r="56" spans="1:13" x14ac:dyDescent="0.3">
      <c r="A56" s="31" t="s">
        <v>789</v>
      </c>
      <c r="B56" s="25">
        <v>45497</v>
      </c>
      <c r="C56" s="24" t="s">
        <v>493</v>
      </c>
      <c r="D56" t="s">
        <v>478</v>
      </c>
      <c r="E56" s="24" t="s">
        <v>494</v>
      </c>
      <c r="F56" t="s">
        <v>108</v>
      </c>
      <c r="G56" s="24" t="s">
        <v>5</v>
      </c>
      <c r="H56" s="1">
        <v>740.65</v>
      </c>
      <c r="I56" s="26">
        <v>324.10000000000002</v>
      </c>
      <c r="J56" s="1">
        <v>0</v>
      </c>
      <c r="K56" s="1">
        <v>0</v>
      </c>
      <c r="L56" s="42">
        <f>K56/I56-1</f>
        <v>-1</v>
      </c>
      <c r="M56" s="24" t="s">
        <v>849</v>
      </c>
    </row>
    <row r="57" spans="1:13" x14ac:dyDescent="0.3">
      <c r="A57" s="31" t="s">
        <v>789</v>
      </c>
      <c r="B57" s="25">
        <v>45565</v>
      </c>
      <c r="C57" s="24" t="s">
        <v>495</v>
      </c>
      <c r="D57" t="s">
        <v>478</v>
      </c>
      <c r="E57" s="24" t="s">
        <v>496</v>
      </c>
      <c r="F57" t="s">
        <v>108</v>
      </c>
      <c r="G57" s="24" t="s">
        <v>5</v>
      </c>
      <c r="H57" s="1">
        <v>674.08</v>
      </c>
      <c r="I57" s="26">
        <v>286.73</v>
      </c>
      <c r="J57" s="1">
        <v>0</v>
      </c>
      <c r="K57" s="1">
        <v>0</v>
      </c>
      <c r="L57" s="42">
        <f>K57/I57-1</f>
        <v>-1</v>
      </c>
      <c r="M57" s="24" t="s">
        <v>849</v>
      </c>
    </row>
    <row r="58" spans="1:13" x14ac:dyDescent="0.3">
      <c r="A58" s="31" t="s">
        <v>811</v>
      </c>
      <c r="B58" s="25">
        <v>45847</v>
      </c>
      <c r="C58" s="24" t="s">
        <v>70</v>
      </c>
      <c r="D58" t="s">
        <v>71</v>
      </c>
      <c r="E58" s="24"/>
      <c r="F58" t="s">
        <v>60</v>
      </c>
      <c r="G58" s="24" t="s">
        <v>5</v>
      </c>
      <c r="H58" s="1">
        <v>786</v>
      </c>
      <c r="I58" s="26">
        <v>251.9</v>
      </c>
      <c r="J58" s="1">
        <v>0</v>
      </c>
      <c r="K58" s="1">
        <v>0</v>
      </c>
      <c r="L58" s="42">
        <f>K58/I58-1</f>
        <v>-1</v>
      </c>
      <c r="M58" s="24" t="s">
        <v>849</v>
      </c>
    </row>
    <row r="59" spans="1:13" x14ac:dyDescent="0.3">
      <c r="A59" s="31" t="s">
        <v>789</v>
      </c>
      <c r="B59" s="25">
        <v>45708</v>
      </c>
      <c r="C59" s="24" t="s">
        <v>442</v>
      </c>
      <c r="D59" t="s">
        <v>432</v>
      </c>
      <c r="E59" s="24" t="s">
        <v>443</v>
      </c>
      <c r="F59" t="s">
        <v>108</v>
      </c>
      <c r="G59" s="24" t="s">
        <v>5</v>
      </c>
      <c r="H59" s="1">
        <v>499.7</v>
      </c>
      <c r="I59" s="26">
        <v>217.15</v>
      </c>
      <c r="J59" s="1">
        <v>0</v>
      </c>
      <c r="K59" s="1">
        <v>0</v>
      </c>
      <c r="L59" s="42">
        <f>K59/I59-1</f>
        <v>-1</v>
      </c>
      <c r="M59" s="24" t="s">
        <v>849</v>
      </c>
    </row>
    <row r="60" spans="1:13" x14ac:dyDescent="0.3">
      <c r="A60" s="31" t="s">
        <v>789</v>
      </c>
      <c r="B60" s="25">
        <v>45708</v>
      </c>
      <c r="C60" s="24" t="s">
        <v>446</v>
      </c>
      <c r="D60" t="s">
        <v>432</v>
      </c>
      <c r="E60" s="24" t="s">
        <v>447</v>
      </c>
      <c r="F60" t="s">
        <v>108</v>
      </c>
      <c r="G60" s="24" t="s">
        <v>5</v>
      </c>
      <c r="H60" s="1">
        <v>499.7</v>
      </c>
      <c r="I60" s="26">
        <v>217.15</v>
      </c>
      <c r="J60" s="1">
        <v>0</v>
      </c>
      <c r="K60" s="1">
        <v>0</v>
      </c>
      <c r="L60" s="42">
        <f>K60/I60-1</f>
        <v>-1</v>
      </c>
      <c r="M60" s="24" t="s">
        <v>849</v>
      </c>
    </row>
    <row r="61" spans="1:13" x14ac:dyDescent="0.3">
      <c r="A61" s="31" t="s">
        <v>789</v>
      </c>
      <c r="B61" s="25">
        <v>45708</v>
      </c>
      <c r="C61" s="24" t="s">
        <v>448</v>
      </c>
      <c r="D61" t="s">
        <v>432</v>
      </c>
      <c r="E61" s="24" t="s">
        <v>449</v>
      </c>
      <c r="F61" t="s">
        <v>108</v>
      </c>
      <c r="G61" s="24" t="s">
        <v>5</v>
      </c>
      <c r="H61" s="1">
        <v>499.7</v>
      </c>
      <c r="I61" s="26">
        <v>217.15</v>
      </c>
      <c r="J61" s="1">
        <v>0</v>
      </c>
      <c r="K61" s="1">
        <v>0</v>
      </c>
      <c r="L61" s="42">
        <f>K61/I61-1</f>
        <v>-1</v>
      </c>
      <c r="M61" s="24" t="s">
        <v>849</v>
      </c>
    </row>
    <row r="62" spans="1:13" x14ac:dyDescent="0.3">
      <c r="A62" s="31" t="s">
        <v>789</v>
      </c>
      <c r="B62" s="25">
        <v>45861</v>
      </c>
      <c r="C62" s="24" t="s">
        <v>475</v>
      </c>
      <c r="D62" t="s">
        <v>476</v>
      </c>
      <c r="E62" s="24" t="s">
        <v>97</v>
      </c>
      <c r="F62" t="s">
        <v>398</v>
      </c>
      <c r="G62" s="24" t="s">
        <v>5</v>
      </c>
      <c r="H62" s="1">
        <v>136</v>
      </c>
      <c r="I62" s="26">
        <v>68</v>
      </c>
      <c r="J62" s="1">
        <v>0</v>
      </c>
      <c r="K62" s="1">
        <v>0</v>
      </c>
      <c r="L62" s="42">
        <f>K62/I62-1</f>
        <v>-1</v>
      </c>
      <c r="M62" s="24" t="s">
        <v>849</v>
      </c>
    </row>
    <row r="63" spans="1:13" x14ac:dyDescent="0.3">
      <c r="A63" s="31" t="s">
        <v>800</v>
      </c>
      <c r="B63" s="25">
        <v>45253</v>
      </c>
      <c r="C63" s="24" t="s">
        <v>247</v>
      </c>
      <c r="D63" t="s">
        <v>248</v>
      </c>
      <c r="E63" s="24"/>
      <c r="F63" t="s">
        <v>37</v>
      </c>
      <c r="G63" s="24" t="s">
        <v>5</v>
      </c>
      <c r="H63" s="1">
        <v>9210.6</v>
      </c>
      <c r="I63" s="26">
        <v>2613.8000000000002</v>
      </c>
      <c r="J63" s="1">
        <v>2171.59</v>
      </c>
      <c r="K63" s="1">
        <v>683.51</v>
      </c>
      <c r="L63" s="7">
        <f>K63/I63-1</f>
        <v>-0.73849950263983477</v>
      </c>
      <c r="M63" s="24" t="s">
        <v>849</v>
      </c>
    </row>
    <row r="64" spans="1:13" x14ac:dyDescent="0.3">
      <c r="A64" s="31" t="s">
        <v>799</v>
      </c>
      <c r="B64" s="25">
        <v>45552</v>
      </c>
      <c r="C64" s="24" t="s">
        <v>64</v>
      </c>
      <c r="D64" t="s">
        <v>65</v>
      </c>
      <c r="E64" s="24" t="s">
        <v>66</v>
      </c>
      <c r="F64" t="s">
        <v>60</v>
      </c>
      <c r="G64" s="24" t="s">
        <v>5</v>
      </c>
      <c r="H64" s="1">
        <v>34139.4</v>
      </c>
      <c r="I64" s="26">
        <v>22183</v>
      </c>
      <c r="J64" s="1">
        <v>13172.9</v>
      </c>
      <c r="K64" s="1">
        <v>8429.2999999999993</v>
      </c>
      <c r="L64" s="7">
        <f>K64/I64-1</f>
        <v>-0.62001081909570388</v>
      </c>
      <c r="M64" s="24" t="s">
        <v>849</v>
      </c>
    </row>
    <row r="65" spans="1:13" x14ac:dyDescent="0.3">
      <c r="A65" s="31" t="s">
        <v>811</v>
      </c>
      <c r="B65" s="25">
        <v>43545</v>
      </c>
      <c r="C65" s="24" t="s">
        <v>213</v>
      </c>
      <c r="D65" t="s">
        <v>214</v>
      </c>
      <c r="E65" s="24"/>
      <c r="F65" t="s">
        <v>37</v>
      </c>
      <c r="G65" s="24" t="s">
        <v>5</v>
      </c>
      <c r="H65" s="1">
        <v>3419.52</v>
      </c>
      <c r="I65" s="26">
        <v>1326.72</v>
      </c>
      <c r="J65" s="1">
        <v>1346.4</v>
      </c>
      <c r="K65" s="1">
        <v>511.2</v>
      </c>
      <c r="L65" s="7">
        <f>K65/I65-1</f>
        <v>-0.61468885672937779</v>
      </c>
      <c r="M65" s="24" t="s">
        <v>849</v>
      </c>
    </row>
    <row r="66" spans="1:13" x14ac:dyDescent="0.3">
      <c r="A66" s="31" t="s">
        <v>800</v>
      </c>
      <c r="B66" s="25">
        <v>45253</v>
      </c>
      <c r="C66" s="24" t="s">
        <v>245</v>
      </c>
      <c r="D66" t="s">
        <v>246</v>
      </c>
      <c r="E66" s="24"/>
      <c r="F66" t="s">
        <v>37</v>
      </c>
      <c r="G66" s="24" t="s">
        <v>5</v>
      </c>
      <c r="H66" s="1">
        <v>1880.2</v>
      </c>
      <c r="I66" s="26">
        <v>514.29</v>
      </c>
      <c r="J66" s="1">
        <v>714</v>
      </c>
      <c r="K66" s="1">
        <v>204.1</v>
      </c>
      <c r="L66" s="7">
        <f>K66/I66-1</f>
        <v>-0.60314219603725516</v>
      </c>
      <c r="M66" s="24" t="s">
        <v>849</v>
      </c>
    </row>
    <row r="67" spans="1:13" x14ac:dyDescent="0.3">
      <c r="A67" s="31" t="s">
        <v>801</v>
      </c>
      <c r="B67" s="25">
        <v>36526</v>
      </c>
      <c r="C67" s="24" t="s">
        <v>100</v>
      </c>
      <c r="D67" t="s">
        <v>101</v>
      </c>
      <c r="E67" s="24"/>
      <c r="F67" t="s">
        <v>37</v>
      </c>
      <c r="G67" s="24" t="s">
        <v>5</v>
      </c>
      <c r="H67" s="1">
        <v>3430.8</v>
      </c>
      <c r="I67" s="26">
        <v>1663.4</v>
      </c>
      <c r="J67" s="1">
        <v>1598.4</v>
      </c>
      <c r="K67" s="1">
        <v>775.2</v>
      </c>
      <c r="L67" s="7">
        <f>K67/I67-1</f>
        <v>-0.5339665744859925</v>
      </c>
      <c r="M67" s="24" t="s">
        <v>849</v>
      </c>
    </row>
    <row r="68" spans="1:13" x14ac:dyDescent="0.3">
      <c r="A68" s="31" t="s">
        <v>789</v>
      </c>
      <c r="B68" s="25">
        <v>45719</v>
      </c>
      <c r="C68" s="24" t="s">
        <v>428</v>
      </c>
      <c r="D68" t="s">
        <v>427</v>
      </c>
      <c r="E68" s="24" t="s">
        <v>429</v>
      </c>
      <c r="F68" t="s">
        <v>108</v>
      </c>
      <c r="G68" s="24" t="s">
        <v>5</v>
      </c>
      <c r="H68" s="1">
        <v>1567.5</v>
      </c>
      <c r="I68" s="26">
        <v>675.3</v>
      </c>
      <c r="J68" s="1">
        <v>783.75</v>
      </c>
      <c r="K68" s="1">
        <v>337.15</v>
      </c>
      <c r="L68" s="7">
        <f>K68/I68-1</f>
        <v>-0.50074041166888783</v>
      </c>
      <c r="M68" s="24" t="s">
        <v>849</v>
      </c>
    </row>
    <row r="69" spans="1:13" x14ac:dyDescent="0.3">
      <c r="A69" s="31" t="s">
        <v>798</v>
      </c>
      <c r="B69" s="25">
        <v>45377</v>
      </c>
      <c r="C69" s="24" t="s">
        <v>160</v>
      </c>
      <c r="D69" t="s">
        <v>161</v>
      </c>
      <c r="E69" s="24"/>
      <c r="F69" t="s">
        <v>37</v>
      </c>
      <c r="G69" s="24" t="s">
        <v>5</v>
      </c>
      <c r="H69" s="1">
        <v>3640</v>
      </c>
      <c r="I69" s="26">
        <v>1761.56</v>
      </c>
      <c r="J69" s="1">
        <v>1820</v>
      </c>
      <c r="K69" s="1">
        <v>883.48</v>
      </c>
      <c r="L69" s="7">
        <f>K69/I69-1</f>
        <v>-0.49846726764912919</v>
      </c>
      <c r="M69" s="24" t="s">
        <v>849</v>
      </c>
    </row>
    <row r="70" spans="1:13" x14ac:dyDescent="0.3">
      <c r="A70" s="31" t="s">
        <v>789</v>
      </c>
      <c r="B70" s="25">
        <v>45628</v>
      </c>
      <c r="C70" s="24" t="s">
        <v>503</v>
      </c>
      <c r="D70" t="s">
        <v>478</v>
      </c>
      <c r="E70" s="24" t="s">
        <v>504</v>
      </c>
      <c r="F70" t="s">
        <v>108</v>
      </c>
      <c r="G70" s="24" t="s">
        <v>5</v>
      </c>
      <c r="H70" s="1">
        <v>2221.9499999999998</v>
      </c>
      <c r="I70" s="26">
        <v>944</v>
      </c>
      <c r="J70" s="1">
        <v>1481.3</v>
      </c>
      <c r="K70" s="1">
        <v>504.7</v>
      </c>
      <c r="L70" s="7">
        <f>K70/I70-1</f>
        <v>-0.46536016949152548</v>
      </c>
      <c r="M70" s="24" t="s">
        <v>849</v>
      </c>
    </row>
    <row r="71" spans="1:13" x14ac:dyDescent="0.3">
      <c r="A71" s="31" t="s">
        <v>800</v>
      </c>
      <c r="B71" s="25">
        <v>45254</v>
      </c>
      <c r="C71" s="24" t="s">
        <v>251</v>
      </c>
      <c r="D71" t="s">
        <v>252</v>
      </c>
      <c r="E71" s="24"/>
      <c r="F71" t="s">
        <v>37</v>
      </c>
      <c r="G71" s="24" t="s">
        <v>5</v>
      </c>
      <c r="H71" s="1">
        <v>10285.43</v>
      </c>
      <c r="I71" s="26">
        <v>2958.1</v>
      </c>
      <c r="J71" s="1">
        <v>4922.8599999999997</v>
      </c>
      <c r="K71" s="1">
        <v>1591.13</v>
      </c>
      <c r="L71" s="7">
        <f>K71/I71-1</f>
        <v>-0.46211081437409141</v>
      </c>
      <c r="M71" s="24" t="s">
        <v>849</v>
      </c>
    </row>
    <row r="72" spans="1:13" x14ac:dyDescent="0.3">
      <c r="A72" s="31" t="s">
        <v>789</v>
      </c>
      <c r="B72" s="25">
        <v>45682</v>
      </c>
      <c r="C72" s="24" t="s">
        <v>424</v>
      </c>
      <c r="D72" t="s">
        <v>423</v>
      </c>
      <c r="E72" s="24" t="s">
        <v>425</v>
      </c>
      <c r="F72" t="s">
        <v>108</v>
      </c>
      <c r="G72" s="24" t="s">
        <v>5</v>
      </c>
      <c r="H72" s="1">
        <v>2506.6</v>
      </c>
      <c r="I72" s="26">
        <v>1391.05</v>
      </c>
      <c r="J72" s="1">
        <v>1918.2</v>
      </c>
      <c r="K72" s="1">
        <v>771.05</v>
      </c>
      <c r="L72" s="7">
        <f>K72/I72-1</f>
        <v>-0.44570648071600594</v>
      </c>
      <c r="M72" s="24" t="s">
        <v>849</v>
      </c>
    </row>
    <row r="73" spans="1:13" x14ac:dyDescent="0.3">
      <c r="A73" s="31" t="s">
        <v>800</v>
      </c>
      <c r="B73" s="25">
        <v>45310</v>
      </c>
      <c r="C73" s="24" t="s">
        <v>253</v>
      </c>
      <c r="D73" t="s">
        <v>254</v>
      </c>
      <c r="E73" s="24"/>
      <c r="F73" t="s">
        <v>37</v>
      </c>
      <c r="G73" s="24" t="s">
        <v>5</v>
      </c>
      <c r="H73" s="1">
        <v>2822.4</v>
      </c>
      <c r="I73" s="26">
        <v>912.48</v>
      </c>
      <c r="J73" s="1">
        <v>1532.5</v>
      </c>
      <c r="K73" s="1">
        <v>515.5</v>
      </c>
      <c r="L73" s="7">
        <f>K73/I73-1</f>
        <v>-0.4350561108188673</v>
      </c>
      <c r="M73" s="24" t="s">
        <v>849</v>
      </c>
    </row>
    <row r="74" spans="1:13" x14ac:dyDescent="0.3">
      <c r="A74" s="31" t="s">
        <v>801</v>
      </c>
      <c r="B74" s="25">
        <v>36526</v>
      </c>
      <c r="C74" s="24" t="s">
        <v>91</v>
      </c>
      <c r="D74" t="s">
        <v>92</v>
      </c>
      <c r="E74" s="24"/>
      <c r="F74" t="s">
        <v>37</v>
      </c>
      <c r="G74" s="24" t="s">
        <v>5</v>
      </c>
      <c r="H74" s="1">
        <v>3042</v>
      </c>
      <c r="I74" s="26">
        <v>1545.6</v>
      </c>
      <c r="J74" s="1">
        <v>1745.55</v>
      </c>
      <c r="K74" s="1">
        <v>886.95</v>
      </c>
      <c r="L74" s="7">
        <f>K74/I74-1</f>
        <v>-0.42614518633540366</v>
      </c>
      <c r="M74" s="24" t="s">
        <v>849</v>
      </c>
    </row>
    <row r="75" spans="1:13" x14ac:dyDescent="0.3">
      <c r="A75" s="31" t="s">
        <v>812</v>
      </c>
      <c r="B75" s="25">
        <v>42905</v>
      </c>
      <c r="C75" s="24" t="s">
        <v>569</v>
      </c>
      <c r="D75" t="s">
        <v>570</v>
      </c>
      <c r="E75" s="24" t="s">
        <v>571</v>
      </c>
      <c r="F75" t="s">
        <v>108</v>
      </c>
      <c r="G75" s="24" t="s">
        <v>5</v>
      </c>
      <c r="H75" s="1">
        <v>7012.84</v>
      </c>
      <c r="I75" s="26">
        <v>2495.9396999999999</v>
      </c>
      <c r="J75" s="1">
        <v>4785.63</v>
      </c>
      <c r="K75" s="1">
        <v>1672.0742</v>
      </c>
      <c r="L75" s="7">
        <f>K75/I75-1</f>
        <v>-0.33008229325411986</v>
      </c>
      <c r="M75" s="24" t="s">
        <v>849</v>
      </c>
    </row>
    <row r="76" spans="1:13" x14ac:dyDescent="0.3">
      <c r="A76" s="31" t="s">
        <v>801</v>
      </c>
      <c r="B76" s="25">
        <v>45686</v>
      </c>
      <c r="C76" s="24" t="s">
        <v>106</v>
      </c>
      <c r="D76" t="s">
        <v>107</v>
      </c>
      <c r="E76" s="24"/>
      <c r="F76" t="s">
        <v>37</v>
      </c>
      <c r="G76" s="24" t="s">
        <v>5</v>
      </c>
      <c r="H76" s="1">
        <v>6690.42</v>
      </c>
      <c r="I76" s="26">
        <v>2462.02</v>
      </c>
      <c r="J76" s="1">
        <v>4537.5</v>
      </c>
      <c r="K76" s="1">
        <v>1672</v>
      </c>
      <c r="L76" s="7">
        <f>K76/I76-1</f>
        <v>-0.3208828522920204</v>
      </c>
      <c r="M76" s="24" t="s">
        <v>849</v>
      </c>
    </row>
    <row r="77" spans="1:13" x14ac:dyDescent="0.3">
      <c r="A77" s="31" t="s">
        <v>806</v>
      </c>
      <c r="B77" s="25">
        <v>42769</v>
      </c>
      <c r="C77" s="24" t="s">
        <v>588</v>
      </c>
      <c r="D77" t="s">
        <v>589</v>
      </c>
      <c r="E77" s="24"/>
      <c r="F77" t="s">
        <v>108</v>
      </c>
      <c r="G77" s="24" t="s">
        <v>5</v>
      </c>
      <c r="H77" s="1">
        <v>5978</v>
      </c>
      <c r="I77" s="26">
        <v>3134.68</v>
      </c>
      <c r="J77" s="1">
        <v>4315.32</v>
      </c>
      <c r="K77" s="1">
        <v>2261.7397999999998</v>
      </c>
      <c r="L77" s="7">
        <f>K77/I77-1</f>
        <v>-0.27847824977350166</v>
      </c>
      <c r="M77" s="24" t="s">
        <v>849</v>
      </c>
    </row>
    <row r="78" spans="1:13" x14ac:dyDescent="0.3">
      <c r="A78" s="31" t="s">
        <v>789</v>
      </c>
      <c r="B78" s="25">
        <v>45748</v>
      </c>
      <c r="C78" s="24" t="s">
        <v>384</v>
      </c>
      <c r="D78" t="s">
        <v>379</v>
      </c>
      <c r="E78" s="24" t="s">
        <v>385</v>
      </c>
      <c r="F78" t="s">
        <v>108</v>
      </c>
      <c r="G78" s="24" t="s">
        <v>5</v>
      </c>
      <c r="H78" s="1">
        <v>3823.8</v>
      </c>
      <c r="I78" s="26">
        <v>1829.9</v>
      </c>
      <c r="J78" s="1">
        <v>3159.7</v>
      </c>
      <c r="K78" s="1">
        <v>1326.5</v>
      </c>
      <c r="L78" s="7">
        <f>K78/I78-1</f>
        <v>-0.27509699983605662</v>
      </c>
      <c r="M78" s="24" t="s">
        <v>849</v>
      </c>
    </row>
    <row r="79" spans="1:13" x14ac:dyDescent="0.3">
      <c r="A79" s="31" t="s">
        <v>789</v>
      </c>
      <c r="B79" s="25">
        <v>45175</v>
      </c>
      <c r="C79" s="24" t="s">
        <v>409</v>
      </c>
      <c r="D79" t="s">
        <v>410</v>
      </c>
      <c r="E79" s="24" t="s">
        <v>411</v>
      </c>
      <c r="F79" t="s">
        <v>108</v>
      </c>
      <c r="G79" s="24" t="s">
        <v>5</v>
      </c>
      <c r="H79" s="1">
        <v>2396.25</v>
      </c>
      <c r="I79" s="26">
        <v>1028.4000000000001</v>
      </c>
      <c r="J79" s="1">
        <v>1755</v>
      </c>
      <c r="K79" s="1">
        <v>747.95</v>
      </c>
      <c r="L79" s="7">
        <f>K79/I79-1</f>
        <v>-0.27270517308440301</v>
      </c>
      <c r="M79" s="24" t="s">
        <v>849</v>
      </c>
    </row>
    <row r="80" spans="1:13" x14ac:dyDescent="0.3">
      <c r="A80" s="31" t="s">
        <v>789</v>
      </c>
      <c r="B80" s="25">
        <v>45475</v>
      </c>
      <c r="C80" s="24" t="s">
        <v>434</v>
      </c>
      <c r="D80" t="s">
        <v>433</v>
      </c>
      <c r="E80" s="24" t="s">
        <v>435</v>
      </c>
      <c r="F80" t="s">
        <v>108</v>
      </c>
      <c r="G80" s="24" t="s">
        <v>5</v>
      </c>
      <c r="H80" s="1">
        <v>6581.75</v>
      </c>
      <c r="I80" s="26">
        <v>3010.2</v>
      </c>
      <c r="J80" s="1">
        <v>5470.95</v>
      </c>
      <c r="K80" s="1">
        <v>2314.4</v>
      </c>
      <c r="L80" s="7">
        <f>K80/I80-1</f>
        <v>-0.23114743206431454</v>
      </c>
      <c r="M80" s="24" t="s">
        <v>849</v>
      </c>
    </row>
    <row r="81" spans="1:13" x14ac:dyDescent="0.3">
      <c r="A81" s="31" t="s">
        <v>800</v>
      </c>
      <c r="B81" s="25">
        <v>45253</v>
      </c>
      <c r="C81" s="24" t="s">
        <v>249</v>
      </c>
      <c r="D81" t="s">
        <v>250</v>
      </c>
      <c r="E81" s="24"/>
      <c r="F81" t="s">
        <v>37</v>
      </c>
      <c r="G81" s="24" t="s">
        <v>5</v>
      </c>
      <c r="H81" s="1">
        <v>6140.4</v>
      </c>
      <c r="I81" s="26">
        <v>1738.74</v>
      </c>
      <c r="J81" s="1">
        <v>4441</v>
      </c>
      <c r="K81" s="1">
        <v>1352.56</v>
      </c>
      <c r="L81" s="7">
        <f>K81/I81-1</f>
        <v>-0.22210336220481497</v>
      </c>
      <c r="M81" s="24" t="s">
        <v>849</v>
      </c>
    </row>
    <row r="82" spans="1:13" x14ac:dyDescent="0.3">
      <c r="A82" s="31" t="s">
        <v>789</v>
      </c>
      <c r="B82" s="25">
        <v>45632</v>
      </c>
      <c r="C82" s="24" t="s">
        <v>457</v>
      </c>
      <c r="D82" t="s">
        <v>454</v>
      </c>
      <c r="E82" s="24" t="s">
        <v>458</v>
      </c>
      <c r="F82" t="s">
        <v>108</v>
      </c>
      <c r="G82" s="24" t="s">
        <v>5</v>
      </c>
      <c r="H82" s="1">
        <v>1978.8</v>
      </c>
      <c r="I82" s="26">
        <v>1153.8</v>
      </c>
      <c r="J82" s="1">
        <v>2139.4499999999998</v>
      </c>
      <c r="K82" s="1">
        <v>909.6</v>
      </c>
      <c r="L82" s="7">
        <f>K82/I82-1</f>
        <v>-0.21164846593863751</v>
      </c>
      <c r="M82" s="24" t="s">
        <v>849</v>
      </c>
    </row>
    <row r="83" spans="1:13" x14ac:dyDescent="0.3">
      <c r="A83" s="31" t="s">
        <v>789</v>
      </c>
      <c r="B83" s="25">
        <v>45677</v>
      </c>
      <c r="C83" s="24" t="s">
        <v>382</v>
      </c>
      <c r="D83" t="s">
        <v>379</v>
      </c>
      <c r="E83" s="24" t="s">
        <v>383</v>
      </c>
      <c r="F83" t="s">
        <v>108</v>
      </c>
      <c r="G83" s="24" t="s">
        <v>5</v>
      </c>
      <c r="H83" s="1">
        <v>1880.66</v>
      </c>
      <c r="I83" s="26">
        <v>805.56</v>
      </c>
      <c r="J83" s="1">
        <v>1880.66</v>
      </c>
      <c r="K83" s="1">
        <v>670.03499999999997</v>
      </c>
      <c r="L83" s="7">
        <f>K83/I83-1</f>
        <v>-0.16823700283032916</v>
      </c>
      <c r="M83" s="24" t="s">
        <v>849</v>
      </c>
    </row>
    <row r="84" spans="1:13" x14ac:dyDescent="0.3">
      <c r="A84" s="31" t="s">
        <v>820</v>
      </c>
      <c r="B84" s="25">
        <v>44621</v>
      </c>
      <c r="C84" s="24" t="s">
        <v>225</v>
      </c>
      <c r="D84" t="s">
        <v>226</v>
      </c>
      <c r="E84" s="24"/>
      <c r="F84" t="s">
        <v>37</v>
      </c>
      <c r="G84" s="24" t="s">
        <v>5</v>
      </c>
      <c r="H84" s="1">
        <v>4438.2</v>
      </c>
      <c r="I84" s="26">
        <v>1873.2</v>
      </c>
      <c r="J84" s="1">
        <v>4170.01</v>
      </c>
      <c r="K84" s="1">
        <v>1605.01</v>
      </c>
      <c r="L84" s="7">
        <f>K84/I84-1</f>
        <v>-0.14317211189408496</v>
      </c>
      <c r="M84" s="24" t="s">
        <v>849</v>
      </c>
    </row>
    <row r="85" spans="1:13" x14ac:dyDescent="0.3">
      <c r="A85" s="31" t="s">
        <v>789</v>
      </c>
      <c r="B85" s="25">
        <v>45777</v>
      </c>
      <c r="C85" s="24" t="s">
        <v>546</v>
      </c>
      <c r="D85" t="s">
        <v>535</v>
      </c>
      <c r="E85" s="24" t="s">
        <v>547</v>
      </c>
      <c r="F85" t="s">
        <v>108</v>
      </c>
      <c r="G85" s="24" t="s">
        <v>5</v>
      </c>
      <c r="H85" s="1">
        <v>2103.8000000000002</v>
      </c>
      <c r="I85" s="26">
        <v>1005.6</v>
      </c>
      <c r="J85" s="1">
        <v>1732.5</v>
      </c>
      <c r="K85" s="1">
        <v>907.8</v>
      </c>
      <c r="L85" s="7">
        <f>K85/I85-1</f>
        <v>-9.7255369928401003E-2</v>
      </c>
      <c r="M85" s="24" t="s">
        <v>849</v>
      </c>
    </row>
    <row r="86" spans="1:13" x14ac:dyDescent="0.3">
      <c r="A86" s="31" t="s">
        <v>789</v>
      </c>
      <c r="B86" s="25">
        <v>45719</v>
      </c>
      <c r="C86" s="24" t="s">
        <v>366</v>
      </c>
      <c r="D86" t="s">
        <v>358</v>
      </c>
      <c r="E86" s="24" t="s">
        <v>367</v>
      </c>
      <c r="F86" t="s">
        <v>108</v>
      </c>
      <c r="G86" s="24" t="s">
        <v>5</v>
      </c>
      <c r="H86" s="1">
        <v>8534.6</v>
      </c>
      <c r="I86" s="26">
        <v>3826.55</v>
      </c>
      <c r="J86" s="1">
        <v>8661.51</v>
      </c>
      <c r="K86" s="1">
        <v>3535.97</v>
      </c>
      <c r="L86" s="7">
        <f>K86/I86-1</f>
        <v>-7.5937855248200181E-2</v>
      </c>
      <c r="M86" s="24" t="s">
        <v>849</v>
      </c>
    </row>
    <row r="87" spans="1:13" x14ac:dyDescent="0.3">
      <c r="A87" s="31" t="s">
        <v>806</v>
      </c>
      <c r="B87" s="25">
        <v>45820</v>
      </c>
      <c r="C87" s="24" t="s">
        <v>599</v>
      </c>
      <c r="D87" t="s">
        <v>600</v>
      </c>
      <c r="E87" s="24" t="s">
        <v>210</v>
      </c>
      <c r="F87" t="s">
        <v>108</v>
      </c>
      <c r="G87" s="24" t="s">
        <v>5</v>
      </c>
      <c r="H87" s="1">
        <v>3213.62</v>
      </c>
      <c r="I87" s="26">
        <v>1918.2686000000001</v>
      </c>
      <c r="J87" s="1">
        <v>2992</v>
      </c>
      <c r="K87" s="1">
        <v>1795.02</v>
      </c>
      <c r="L87" s="7">
        <f>K87/I87-1</f>
        <v>-6.4249917868644757E-2</v>
      </c>
      <c r="M87" s="24" t="s">
        <v>849</v>
      </c>
    </row>
    <row r="88" spans="1:13" x14ac:dyDescent="0.3">
      <c r="A88" s="31" t="s">
        <v>789</v>
      </c>
      <c r="B88" s="25">
        <v>45733</v>
      </c>
      <c r="C88" s="24" t="s">
        <v>404</v>
      </c>
      <c r="D88" t="s">
        <v>399</v>
      </c>
      <c r="E88" s="24" t="s">
        <v>405</v>
      </c>
      <c r="F88" t="s">
        <v>108</v>
      </c>
      <c r="G88" s="24" t="s">
        <v>5</v>
      </c>
      <c r="H88" s="1">
        <v>924.4</v>
      </c>
      <c r="I88" s="26">
        <v>404.25</v>
      </c>
      <c r="J88" s="1">
        <v>924.4</v>
      </c>
      <c r="K88" s="1">
        <v>384.8</v>
      </c>
      <c r="L88" s="7">
        <f>K88/I88-1</f>
        <v>-4.8113790970933823E-2</v>
      </c>
      <c r="M88" s="24" t="s">
        <v>849</v>
      </c>
    </row>
    <row r="89" spans="1:13" x14ac:dyDescent="0.3">
      <c r="A89" s="31" t="s">
        <v>789</v>
      </c>
      <c r="B89" s="25">
        <v>45691</v>
      </c>
      <c r="C89" s="24" t="s">
        <v>364</v>
      </c>
      <c r="D89" t="s">
        <v>359</v>
      </c>
      <c r="E89" s="24" t="s">
        <v>365</v>
      </c>
      <c r="F89" t="s">
        <v>108</v>
      </c>
      <c r="G89" s="24" t="s">
        <v>5</v>
      </c>
      <c r="H89" s="1">
        <v>1437.65</v>
      </c>
      <c r="I89" s="26">
        <v>658.6</v>
      </c>
      <c r="J89" s="1">
        <v>1437.65</v>
      </c>
      <c r="K89" s="1">
        <v>644.6</v>
      </c>
      <c r="L89" s="7">
        <f>K89/I89-1</f>
        <v>-2.1257212268448233E-2</v>
      </c>
      <c r="M89" s="24" t="s">
        <v>849</v>
      </c>
    </row>
    <row r="90" spans="1:13" x14ac:dyDescent="0.3">
      <c r="A90" s="31" t="s">
        <v>789</v>
      </c>
      <c r="B90" s="25">
        <v>45719</v>
      </c>
      <c r="C90" s="24" t="s">
        <v>407</v>
      </c>
      <c r="D90" t="s">
        <v>406</v>
      </c>
      <c r="E90" s="24" t="s">
        <v>408</v>
      </c>
      <c r="F90" t="s">
        <v>108</v>
      </c>
      <c r="G90" s="24" t="s">
        <v>5</v>
      </c>
      <c r="H90" s="1">
        <v>1785</v>
      </c>
      <c r="I90" s="26">
        <v>771.32500000000005</v>
      </c>
      <c r="J90" s="1">
        <v>1785</v>
      </c>
      <c r="K90" s="1">
        <v>755.6</v>
      </c>
      <c r="L90" s="7">
        <f>K90/I90-1</f>
        <v>-2.0386996402294799E-2</v>
      </c>
      <c r="M90" s="24" t="s">
        <v>849</v>
      </c>
    </row>
    <row r="91" spans="1:13" x14ac:dyDescent="0.3">
      <c r="A91" s="31" t="s">
        <v>789</v>
      </c>
      <c r="B91" s="25">
        <v>45581</v>
      </c>
      <c r="C91" s="24" t="s">
        <v>473</v>
      </c>
      <c r="D91" t="s">
        <v>468</v>
      </c>
      <c r="E91" s="24" t="s">
        <v>474</v>
      </c>
      <c r="F91" t="s">
        <v>108</v>
      </c>
      <c r="G91" s="24" t="s">
        <v>5</v>
      </c>
      <c r="H91" s="1">
        <v>690</v>
      </c>
      <c r="I91" s="26">
        <v>301.14999999999998</v>
      </c>
      <c r="J91" s="1">
        <v>690</v>
      </c>
      <c r="K91" s="1">
        <v>296.64999999999998</v>
      </c>
      <c r="L91" s="7">
        <f>K91/I91-1</f>
        <v>-1.4942719574962626E-2</v>
      </c>
      <c r="M91" s="24" t="s">
        <v>849</v>
      </c>
    </row>
    <row r="92" spans="1:13" x14ac:dyDescent="0.3">
      <c r="A92" s="31" t="s">
        <v>822</v>
      </c>
      <c r="B92" s="25">
        <v>44284</v>
      </c>
      <c r="C92" s="24" t="s">
        <v>215</v>
      </c>
      <c r="D92" t="s">
        <v>216</v>
      </c>
      <c r="E92" s="24"/>
      <c r="F92" t="s">
        <v>37</v>
      </c>
      <c r="G92" s="24" t="s">
        <v>5</v>
      </c>
      <c r="H92" s="1">
        <v>3919.8</v>
      </c>
      <c r="I92" s="26">
        <v>1567.92</v>
      </c>
      <c r="J92" s="1">
        <v>3906.96</v>
      </c>
      <c r="K92" s="1">
        <v>1566.36</v>
      </c>
      <c r="L92" s="7">
        <f>K92/I92-1</f>
        <v>-9.9494872187366745E-4</v>
      </c>
      <c r="M92" s="24" t="s">
        <v>849</v>
      </c>
    </row>
    <row r="93" spans="1:13" x14ac:dyDescent="0.3">
      <c r="A93" s="31" t="s">
        <v>811</v>
      </c>
      <c r="B93" s="25">
        <v>45268</v>
      </c>
      <c r="C93" s="24" t="s">
        <v>346</v>
      </c>
      <c r="D93" t="s">
        <v>347</v>
      </c>
      <c r="E93" s="24"/>
      <c r="F93" t="s">
        <v>316</v>
      </c>
      <c r="G93" s="24" t="s">
        <v>5</v>
      </c>
      <c r="H93" s="1">
        <v>177</v>
      </c>
      <c r="I93" s="26">
        <v>133</v>
      </c>
      <c r="J93" s="1">
        <v>177</v>
      </c>
      <c r="K93" s="1">
        <v>133</v>
      </c>
      <c r="L93" s="7">
        <f>K93/I93-1</f>
        <v>0</v>
      </c>
      <c r="M93" s="24" t="s">
        <v>849</v>
      </c>
    </row>
    <row r="94" spans="1:13" x14ac:dyDescent="0.3">
      <c r="A94" s="31" t="s">
        <v>789</v>
      </c>
      <c r="B94" s="25">
        <v>45753</v>
      </c>
      <c r="C94" s="24" t="s">
        <v>419</v>
      </c>
      <c r="D94" t="s">
        <v>414</v>
      </c>
      <c r="E94" s="24" t="s">
        <v>420</v>
      </c>
      <c r="F94" t="s">
        <v>108</v>
      </c>
      <c r="G94" s="24" t="s">
        <v>5</v>
      </c>
      <c r="H94" s="1">
        <v>1886.26</v>
      </c>
      <c r="I94" s="26">
        <v>799.53499999999997</v>
      </c>
      <c r="J94" s="1">
        <v>1886.26</v>
      </c>
      <c r="K94" s="1">
        <v>799.96</v>
      </c>
      <c r="L94" s="7">
        <f>K94/I94-1</f>
        <v>5.315589686505362E-4</v>
      </c>
      <c r="M94" s="24" t="s">
        <v>849</v>
      </c>
    </row>
    <row r="95" spans="1:13" x14ac:dyDescent="0.3">
      <c r="A95" s="31" t="s">
        <v>789</v>
      </c>
      <c r="B95" s="25">
        <v>45761</v>
      </c>
      <c r="C95" s="24" t="s">
        <v>368</v>
      </c>
      <c r="D95" t="s">
        <v>359</v>
      </c>
      <c r="E95" s="24" t="s">
        <v>369</v>
      </c>
      <c r="F95" t="s">
        <v>108</v>
      </c>
      <c r="G95" s="24" t="s">
        <v>5</v>
      </c>
      <c r="H95" s="1">
        <v>1115.6300000000001</v>
      </c>
      <c r="I95" s="26">
        <v>479.40499999999997</v>
      </c>
      <c r="J95" s="1">
        <v>1115.6300000000001</v>
      </c>
      <c r="K95" s="1">
        <v>480.53</v>
      </c>
      <c r="L95" s="7">
        <f>K95/I95-1</f>
        <v>2.3466588792357967E-3</v>
      </c>
      <c r="M95" s="24" t="s">
        <v>849</v>
      </c>
    </row>
    <row r="96" spans="1:13" x14ac:dyDescent="0.3">
      <c r="A96" s="31" t="s">
        <v>789</v>
      </c>
      <c r="B96" s="25">
        <v>45575</v>
      </c>
      <c r="C96" s="24" t="s">
        <v>400</v>
      </c>
      <c r="D96" t="s">
        <v>399</v>
      </c>
      <c r="E96" s="24" t="s">
        <v>401</v>
      </c>
      <c r="F96" t="s">
        <v>108</v>
      </c>
      <c r="G96" s="24" t="s">
        <v>5</v>
      </c>
      <c r="H96" s="1">
        <v>2773.2</v>
      </c>
      <c r="I96" s="26">
        <v>1152.45</v>
      </c>
      <c r="J96" s="1">
        <v>2773.2</v>
      </c>
      <c r="K96" s="1">
        <v>1167.1500000000001</v>
      </c>
      <c r="L96" s="7">
        <f>K96/I96-1</f>
        <v>1.2755434075231165E-2</v>
      </c>
      <c r="M96" s="24" t="s">
        <v>849</v>
      </c>
    </row>
    <row r="97" spans="1:13" x14ac:dyDescent="0.3">
      <c r="A97" s="31" t="s">
        <v>836</v>
      </c>
      <c r="B97" s="25">
        <v>45670</v>
      </c>
      <c r="C97" s="24" t="s">
        <v>118</v>
      </c>
      <c r="D97" t="s">
        <v>117</v>
      </c>
      <c r="E97" s="24"/>
      <c r="F97" t="s">
        <v>37</v>
      </c>
      <c r="G97" s="24" t="s">
        <v>5</v>
      </c>
      <c r="H97" s="1">
        <v>985.9</v>
      </c>
      <c r="I97" s="26">
        <v>439.6</v>
      </c>
      <c r="J97" s="1">
        <v>1004.6</v>
      </c>
      <c r="K97" s="1">
        <v>447.9</v>
      </c>
      <c r="L97" s="7">
        <f>K97/I97-1</f>
        <v>1.888080072793441E-2</v>
      </c>
      <c r="M97" s="24" t="s">
        <v>849</v>
      </c>
    </row>
    <row r="98" spans="1:13" x14ac:dyDescent="0.3">
      <c r="A98" s="31" t="s">
        <v>789</v>
      </c>
      <c r="B98" s="25">
        <v>45502</v>
      </c>
      <c r="C98" s="24" t="s">
        <v>389</v>
      </c>
      <c r="D98" t="s">
        <v>388</v>
      </c>
      <c r="E98" s="24" t="s">
        <v>390</v>
      </c>
      <c r="F98" t="s">
        <v>108</v>
      </c>
      <c r="G98" s="24" t="s">
        <v>5</v>
      </c>
      <c r="H98" s="1">
        <v>5474.3</v>
      </c>
      <c r="I98" s="26">
        <v>2420.1999999999998</v>
      </c>
      <c r="J98" s="1">
        <v>5619.2</v>
      </c>
      <c r="K98" s="1">
        <v>2466.75</v>
      </c>
      <c r="L98" s="7">
        <f>K98/I98-1</f>
        <v>1.9233947607635749E-2</v>
      </c>
      <c r="M98" s="24" t="s">
        <v>849</v>
      </c>
    </row>
    <row r="99" spans="1:13" x14ac:dyDescent="0.3">
      <c r="A99" s="31" t="s">
        <v>789</v>
      </c>
      <c r="B99" s="25">
        <v>45874</v>
      </c>
      <c r="C99" s="24" t="s">
        <v>525</v>
      </c>
      <c r="D99" t="s">
        <v>481</v>
      </c>
      <c r="E99" s="24" t="s">
        <v>526</v>
      </c>
      <c r="F99" t="s">
        <v>108</v>
      </c>
      <c r="G99" s="24" t="s">
        <v>5</v>
      </c>
      <c r="H99" s="1">
        <v>1147.5</v>
      </c>
      <c r="I99" s="26">
        <v>590.1</v>
      </c>
      <c r="J99" s="1">
        <v>1274.3</v>
      </c>
      <c r="K99" s="1">
        <v>602.4</v>
      </c>
      <c r="L99" s="7">
        <f>K99/I99-1</f>
        <v>2.0843924758515486E-2</v>
      </c>
      <c r="M99" s="24" t="s">
        <v>849</v>
      </c>
    </row>
    <row r="100" spans="1:13" x14ac:dyDescent="0.3">
      <c r="A100" s="31" t="s">
        <v>789</v>
      </c>
      <c r="B100" s="25">
        <v>45502</v>
      </c>
      <c r="C100" s="24" t="s">
        <v>391</v>
      </c>
      <c r="D100" t="s">
        <v>388</v>
      </c>
      <c r="E100" s="24" t="s">
        <v>392</v>
      </c>
      <c r="F100" t="s">
        <v>108</v>
      </c>
      <c r="G100" s="24" t="s">
        <v>5</v>
      </c>
      <c r="H100" s="1">
        <v>4340.7</v>
      </c>
      <c r="I100" s="26">
        <v>1980.95</v>
      </c>
      <c r="J100" s="1">
        <v>4261.5</v>
      </c>
      <c r="K100" s="1">
        <v>2059.65</v>
      </c>
      <c r="L100" s="7">
        <f>K100/I100-1</f>
        <v>3.9728413135111884E-2</v>
      </c>
      <c r="M100" s="24" t="s">
        <v>849</v>
      </c>
    </row>
    <row r="101" spans="1:13" x14ac:dyDescent="0.3">
      <c r="A101" s="31" t="s">
        <v>789</v>
      </c>
      <c r="B101" s="25">
        <v>45565</v>
      </c>
      <c r="C101" s="24" t="s">
        <v>436</v>
      </c>
      <c r="D101" t="s">
        <v>433</v>
      </c>
      <c r="E101" s="24" t="s">
        <v>437</v>
      </c>
      <c r="F101" t="s">
        <v>108</v>
      </c>
      <c r="G101" s="24" t="s">
        <v>5</v>
      </c>
      <c r="H101" s="1">
        <v>3583.4</v>
      </c>
      <c r="I101" s="26">
        <v>1656.25</v>
      </c>
      <c r="J101" s="1">
        <v>4090.35</v>
      </c>
      <c r="K101" s="1">
        <v>1727.3</v>
      </c>
      <c r="L101" s="7">
        <f>K101/I101-1</f>
        <v>4.2898113207547217E-2</v>
      </c>
      <c r="M101" s="24" t="s">
        <v>849</v>
      </c>
    </row>
    <row r="102" spans="1:13" x14ac:dyDescent="0.3">
      <c r="A102" s="31" t="s">
        <v>803</v>
      </c>
      <c r="B102" s="25">
        <v>44648</v>
      </c>
      <c r="C102" s="24" t="s">
        <v>319</v>
      </c>
      <c r="D102" t="s">
        <v>320</v>
      </c>
      <c r="E102" s="24" t="s">
        <v>321</v>
      </c>
      <c r="F102" t="s">
        <v>316</v>
      </c>
      <c r="G102" s="24" t="s">
        <v>5</v>
      </c>
      <c r="H102" s="1">
        <v>498.89</v>
      </c>
      <c r="I102" s="26">
        <v>216.89</v>
      </c>
      <c r="J102" s="1">
        <v>516.16999999999996</v>
      </c>
      <c r="K102" s="1">
        <v>234.17</v>
      </c>
      <c r="L102" s="7">
        <f>K102/I102-1</f>
        <v>7.9671722993222449E-2</v>
      </c>
      <c r="M102" s="24" t="s">
        <v>849</v>
      </c>
    </row>
    <row r="103" spans="1:13" x14ac:dyDescent="0.3">
      <c r="A103" s="31" t="s">
        <v>789</v>
      </c>
      <c r="B103" s="25">
        <v>45502</v>
      </c>
      <c r="C103" s="24" t="s">
        <v>393</v>
      </c>
      <c r="D103" t="s">
        <v>394</v>
      </c>
      <c r="E103" s="24" t="s">
        <v>395</v>
      </c>
      <c r="F103" t="s">
        <v>108</v>
      </c>
      <c r="G103" s="24" t="s">
        <v>5</v>
      </c>
      <c r="H103" s="1">
        <v>5568.55</v>
      </c>
      <c r="I103" s="26">
        <v>2610.8000000000002</v>
      </c>
      <c r="J103" s="1">
        <v>6874.5</v>
      </c>
      <c r="K103" s="1">
        <v>2969.4</v>
      </c>
      <c r="L103" s="7">
        <f>K103/I103-1</f>
        <v>0.13735253562126548</v>
      </c>
      <c r="M103" s="24" t="s">
        <v>849</v>
      </c>
    </row>
    <row r="104" spans="1:13" x14ac:dyDescent="0.3">
      <c r="A104" s="31" t="s">
        <v>823</v>
      </c>
      <c r="B104" s="25">
        <v>36526</v>
      </c>
      <c r="C104" s="24" t="s">
        <v>584</v>
      </c>
      <c r="D104" t="s">
        <v>585</v>
      </c>
      <c r="E104" s="24"/>
      <c r="F104" t="s">
        <v>108</v>
      </c>
      <c r="G104" s="24" t="s">
        <v>5</v>
      </c>
      <c r="H104" s="1">
        <v>3414.8</v>
      </c>
      <c r="I104" s="26">
        <v>2512</v>
      </c>
      <c r="J104" s="1">
        <v>4083.6</v>
      </c>
      <c r="K104" s="1">
        <v>2997.36</v>
      </c>
      <c r="L104" s="7">
        <f>K104/I104-1</f>
        <v>0.19321656050955416</v>
      </c>
      <c r="M104" s="24" t="s">
        <v>849</v>
      </c>
    </row>
    <row r="105" spans="1:13" x14ac:dyDescent="0.3">
      <c r="A105" s="31" t="s">
        <v>789</v>
      </c>
      <c r="B105" s="25">
        <v>45209</v>
      </c>
      <c r="C105" s="24" t="s">
        <v>412</v>
      </c>
      <c r="D105" t="s">
        <v>410</v>
      </c>
      <c r="E105" s="24" t="s">
        <v>413</v>
      </c>
      <c r="F105" t="s">
        <v>108</v>
      </c>
      <c r="G105" s="24" t="s">
        <v>5</v>
      </c>
      <c r="H105" s="1">
        <v>2632.5</v>
      </c>
      <c r="I105" s="26">
        <v>1131.9000000000001</v>
      </c>
      <c r="J105" s="1">
        <v>3495.75</v>
      </c>
      <c r="K105" s="1">
        <v>1502</v>
      </c>
      <c r="L105" s="7">
        <f>K105/I105-1</f>
        <v>0.32697234738051062</v>
      </c>
      <c r="M105" s="24" t="s">
        <v>849</v>
      </c>
    </row>
    <row r="106" spans="1:13" x14ac:dyDescent="0.3">
      <c r="A106" s="31" t="s">
        <v>789</v>
      </c>
      <c r="B106" s="25">
        <v>45730</v>
      </c>
      <c r="C106" s="24" t="s">
        <v>542</v>
      </c>
      <c r="D106" t="s">
        <v>535</v>
      </c>
      <c r="E106" s="24" t="s">
        <v>543</v>
      </c>
      <c r="F106" t="s">
        <v>108</v>
      </c>
      <c r="G106" s="24" t="s">
        <v>5</v>
      </c>
      <c r="H106" s="1">
        <v>1653.8</v>
      </c>
      <c r="I106" s="26">
        <v>717.8</v>
      </c>
      <c r="J106" s="1">
        <v>2480.6999999999998</v>
      </c>
      <c r="K106" s="1">
        <v>966</v>
      </c>
      <c r="L106" s="7">
        <f>K106/I106-1</f>
        <v>0.34577876845918087</v>
      </c>
      <c r="M106" s="24" t="s">
        <v>849</v>
      </c>
    </row>
    <row r="107" spans="1:13" x14ac:dyDescent="0.3">
      <c r="A107" s="31" t="s">
        <v>805</v>
      </c>
      <c r="B107" s="25">
        <v>45022</v>
      </c>
      <c r="C107" s="24" t="s">
        <v>305</v>
      </c>
      <c r="D107" t="s">
        <v>306</v>
      </c>
      <c r="E107" s="24" t="s">
        <v>304</v>
      </c>
      <c r="F107" t="s">
        <v>37</v>
      </c>
      <c r="G107" s="24" t="s">
        <v>5</v>
      </c>
      <c r="H107" s="1">
        <v>7266.56</v>
      </c>
      <c r="I107" s="26">
        <v>2613.12</v>
      </c>
      <c r="J107" s="1">
        <v>11026.12</v>
      </c>
      <c r="K107" s="1">
        <v>3944.88</v>
      </c>
      <c r="L107" s="7">
        <f>K107/I107-1</f>
        <v>0.50964364437913301</v>
      </c>
      <c r="M107" s="24" t="s">
        <v>849</v>
      </c>
    </row>
    <row r="108" spans="1:13" x14ac:dyDescent="0.3">
      <c r="A108" s="31" t="s">
        <v>789</v>
      </c>
      <c r="B108" s="25">
        <v>45568</v>
      </c>
      <c r="C108" s="24" t="s">
        <v>471</v>
      </c>
      <c r="D108" t="s">
        <v>468</v>
      </c>
      <c r="E108" s="24" t="s">
        <v>472</v>
      </c>
      <c r="F108" t="s">
        <v>108</v>
      </c>
      <c r="G108" s="24" t="s">
        <v>5</v>
      </c>
      <c r="H108" s="1">
        <v>603.29999999999995</v>
      </c>
      <c r="I108" s="26">
        <v>186</v>
      </c>
      <c r="J108" s="1">
        <v>690</v>
      </c>
      <c r="K108" s="1">
        <v>292.10000000000002</v>
      </c>
      <c r="L108" s="7">
        <f>K108/I108-1</f>
        <v>0.57043010752688184</v>
      </c>
      <c r="M108" s="24" t="s">
        <v>849</v>
      </c>
    </row>
    <row r="109" spans="1:13" x14ac:dyDescent="0.3">
      <c r="A109" s="31" t="s">
        <v>798</v>
      </c>
      <c r="B109" s="25">
        <v>45406</v>
      </c>
      <c r="C109" s="24" t="s">
        <v>561</v>
      </c>
      <c r="D109" t="s">
        <v>562</v>
      </c>
      <c r="E109" s="24"/>
      <c r="F109" t="s">
        <v>311</v>
      </c>
      <c r="G109" s="24" t="s">
        <v>5</v>
      </c>
      <c r="H109" s="1">
        <v>28410</v>
      </c>
      <c r="I109" s="26">
        <v>15038.58</v>
      </c>
      <c r="J109" s="1">
        <v>46440.4</v>
      </c>
      <c r="K109" s="1">
        <v>25251.82</v>
      </c>
      <c r="L109" s="7">
        <f>K109/I109-1</f>
        <v>0.67913592905713172</v>
      </c>
      <c r="M109" s="24" t="s">
        <v>849</v>
      </c>
    </row>
    <row r="110" spans="1:13" x14ac:dyDescent="0.3">
      <c r="A110" s="31" t="s">
        <v>789</v>
      </c>
      <c r="B110" s="25">
        <v>45796</v>
      </c>
      <c r="C110" s="24" t="s">
        <v>548</v>
      </c>
      <c r="D110" t="s">
        <v>535</v>
      </c>
      <c r="E110" s="24" t="s">
        <v>549</v>
      </c>
      <c r="F110" t="s">
        <v>108</v>
      </c>
      <c r="G110" s="24" t="s">
        <v>5</v>
      </c>
      <c r="H110" s="1">
        <v>826.9</v>
      </c>
      <c r="I110" s="26">
        <v>353.5</v>
      </c>
      <c r="J110" s="1">
        <v>1653.8</v>
      </c>
      <c r="K110" s="1">
        <v>606.54999999999995</v>
      </c>
      <c r="L110" s="7">
        <f>K110/I110-1</f>
        <v>0.71584158415841581</v>
      </c>
      <c r="M110" s="24" t="s">
        <v>849</v>
      </c>
    </row>
    <row r="111" spans="1:13" x14ac:dyDescent="0.3">
      <c r="A111" s="31" t="s">
        <v>789</v>
      </c>
      <c r="B111" s="25">
        <v>45719</v>
      </c>
      <c r="C111" s="24" t="s">
        <v>459</v>
      </c>
      <c r="D111" t="s">
        <v>460</v>
      </c>
      <c r="E111" s="24" t="s">
        <v>461</v>
      </c>
      <c r="F111" t="s">
        <v>108</v>
      </c>
      <c r="G111" s="24" t="s">
        <v>5</v>
      </c>
      <c r="H111" s="1">
        <v>2733.9</v>
      </c>
      <c r="I111" s="26">
        <v>1207.5999999999999</v>
      </c>
      <c r="J111" s="1">
        <v>4758.3999999999996</v>
      </c>
      <c r="K111" s="1">
        <v>2089.5500000000002</v>
      </c>
      <c r="L111" s="7">
        <f>K111/I111-1</f>
        <v>0.73033289168598903</v>
      </c>
      <c r="M111" s="24" t="s">
        <v>849</v>
      </c>
    </row>
    <row r="112" spans="1:13" x14ac:dyDescent="0.3">
      <c r="A112" s="31" t="s">
        <v>789</v>
      </c>
      <c r="B112" s="25">
        <v>45761</v>
      </c>
      <c r="C112" s="24" t="s">
        <v>544</v>
      </c>
      <c r="D112" t="s">
        <v>535</v>
      </c>
      <c r="E112" s="24" t="s">
        <v>545</v>
      </c>
      <c r="F112" t="s">
        <v>108</v>
      </c>
      <c r="G112" s="24" t="s">
        <v>5</v>
      </c>
      <c r="H112" s="1">
        <v>826.9</v>
      </c>
      <c r="I112" s="26">
        <v>351.75</v>
      </c>
      <c r="J112" s="1">
        <v>1653.8</v>
      </c>
      <c r="K112" s="1">
        <v>653.54999999999995</v>
      </c>
      <c r="L112" s="7">
        <f>K112/I112-1</f>
        <v>0.85799573560767572</v>
      </c>
      <c r="M112" s="24" t="s">
        <v>849</v>
      </c>
    </row>
    <row r="113" spans="1:13" x14ac:dyDescent="0.3">
      <c r="A113" s="31" t="s">
        <v>805</v>
      </c>
      <c r="B113" s="25">
        <v>45462</v>
      </c>
      <c r="C113" s="24" t="s">
        <v>255</v>
      </c>
      <c r="D113" t="s">
        <v>256</v>
      </c>
      <c r="E113" s="24"/>
      <c r="F113" t="s">
        <v>37</v>
      </c>
      <c r="G113" s="24" t="s">
        <v>5</v>
      </c>
      <c r="H113" s="1">
        <v>3883</v>
      </c>
      <c r="I113" s="26">
        <v>1497</v>
      </c>
      <c r="J113" s="1">
        <v>8447.57</v>
      </c>
      <c r="K113" s="1">
        <v>2840.1</v>
      </c>
      <c r="L113" s="7">
        <f>K113/I113-1</f>
        <v>0.89719438877755509</v>
      </c>
      <c r="M113" s="24" t="s">
        <v>849</v>
      </c>
    </row>
    <row r="114" spans="1:13" x14ac:dyDescent="0.3">
      <c r="A114" s="31" t="s">
        <v>815</v>
      </c>
      <c r="B114" s="25">
        <v>44459</v>
      </c>
      <c r="C114" s="24" t="s">
        <v>356</v>
      </c>
      <c r="D114" t="s">
        <v>357</v>
      </c>
      <c r="E114" s="24"/>
      <c r="F114" t="s">
        <v>316</v>
      </c>
      <c r="G114" s="24" t="s">
        <v>5</v>
      </c>
      <c r="H114" s="1">
        <v>5860</v>
      </c>
      <c r="I114" s="26">
        <v>2102</v>
      </c>
      <c r="J114" s="1">
        <v>11720</v>
      </c>
      <c r="K114" s="1">
        <v>4204</v>
      </c>
      <c r="L114" s="7">
        <f>K114/I114-1</f>
        <v>1</v>
      </c>
      <c r="M114" s="24" t="s">
        <v>849</v>
      </c>
    </row>
    <row r="115" spans="1:13" x14ac:dyDescent="0.3">
      <c r="A115" s="31" t="s">
        <v>789</v>
      </c>
      <c r="B115" s="25">
        <v>45876</v>
      </c>
      <c r="C115" s="24" t="s">
        <v>527</v>
      </c>
      <c r="D115" t="s">
        <v>481</v>
      </c>
      <c r="E115" s="24" t="s">
        <v>528</v>
      </c>
      <c r="F115" t="s">
        <v>108</v>
      </c>
      <c r="G115" s="24" t="s">
        <v>5</v>
      </c>
      <c r="H115" s="1">
        <v>1023.75</v>
      </c>
      <c r="I115" s="26">
        <v>438.35</v>
      </c>
      <c r="J115" s="1">
        <v>2047.5</v>
      </c>
      <c r="K115" s="1">
        <v>881.4</v>
      </c>
      <c r="L115" s="7">
        <f>K115/I115-1</f>
        <v>1.0107220257784872</v>
      </c>
      <c r="M115" s="24" t="s">
        <v>849</v>
      </c>
    </row>
    <row r="116" spans="1:13" x14ac:dyDescent="0.3">
      <c r="A116" s="31" t="s">
        <v>794</v>
      </c>
      <c r="B116" s="25">
        <v>45757</v>
      </c>
      <c r="C116" s="24" t="s">
        <v>207</v>
      </c>
      <c r="D116" t="s">
        <v>208</v>
      </c>
      <c r="E116" s="24"/>
      <c r="F116" t="s">
        <v>37</v>
      </c>
      <c r="G116" s="24" t="s">
        <v>5</v>
      </c>
      <c r="H116" s="1">
        <v>18912</v>
      </c>
      <c r="I116" s="26">
        <v>9928.2000000000007</v>
      </c>
      <c r="J116" s="1">
        <v>44850</v>
      </c>
      <c r="K116" s="1">
        <v>22084.6</v>
      </c>
      <c r="L116" s="7">
        <f>K116/I116-1</f>
        <v>1.2244314175782112</v>
      </c>
      <c r="M116" s="24" t="s">
        <v>849</v>
      </c>
    </row>
    <row r="117" spans="1:13" x14ac:dyDescent="0.3">
      <c r="A117" s="31" t="s">
        <v>810</v>
      </c>
      <c r="B117" s="25">
        <v>44152</v>
      </c>
      <c r="C117" s="24" t="s">
        <v>112</v>
      </c>
      <c r="D117" t="s">
        <v>113</v>
      </c>
      <c r="E117" s="24"/>
      <c r="F117" t="s">
        <v>37</v>
      </c>
      <c r="G117" s="24" t="s">
        <v>5</v>
      </c>
      <c r="H117" s="1">
        <v>8059.36</v>
      </c>
      <c r="I117" s="26">
        <v>3134.63</v>
      </c>
      <c r="J117" s="1">
        <v>16521.689999999999</v>
      </c>
      <c r="K117" s="1">
        <v>7836.7214999999997</v>
      </c>
      <c r="L117" s="7">
        <f>K117/I117-1</f>
        <v>1.5000467359784087</v>
      </c>
      <c r="M117" s="24" t="s">
        <v>849</v>
      </c>
    </row>
    <row r="118" spans="1:13" x14ac:dyDescent="0.3">
      <c r="A118" s="31" t="s">
        <v>789</v>
      </c>
      <c r="B118" s="25">
        <v>45877</v>
      </c>
      <c r="C118" s="24" t="s">
        <v>396</v>
      </c>
      <c r="D118" t="s">
        <v>397</v>
      </c>
      <c r="E118" s="24" t="s">
        <v>97</v>
      </c>
      <c r="F118" t="s">
        <v>398</v>
      </c>
      <c r="G118" s="24" t="s">
        <v>5</v>
      </c>
      <c r="H118" s="1">
        <v>150</v>
      </c>
      <c r="I118" s="26">
        <v>75</v>
      </c>
      <c r="J118" s="1">
        <v>644</v>
      </c>
      <c r="K118" s="1">
        <v>205.24</v>
      </c>
      <c r="L118" s="7">
        <f>K118/I118-1</f>
        <v>1.7365333333333335</v>
      </c>
      <c r="M118" s="24" t="s">
        <v>849</v>
      </c>
    </row>
    <row r="119" spans="1:13" x14ac:dyDescent="0.3">
      <c r="A119" s="31" t="s">
        <v>789</v>
      </c>
      <c r="B119" s="25">
        <v>45881</v>
      </c>
      <c r="C119" s="24" t="s">
        <v>529</v>
      </c>
      <c r="D119" t="s">
        <v>481</v>
      </c>
      <c r="E119" s="24" t="s">
        <v>530</v>
      </c>
      <c r="F119" t="s">
        <v>108</v>
      </c>
      <c r="G119" s="24" t="s">
        <v>5</v>
      </c>
      <c r="H119" s="1">
        <v>1643</v>
      </c>
      <c r="I119" s="26">
        <v>728.2</v>
      </c>
      <c r="J119" s="1">
        <v>5815.25</v>
      </c>
      <c r="K119" s="1">
        <v>2504.35</v>
      </c>
      <c r="L119" s="7">
        <f>K119/I119-1</f>
        <v>2.4390964020873382</v>
      </c>
      <c r="M119" s="24" t="s">
        <v>849</v>
      </c>
    </row>
    <row r="120" spans="1:13" x14ac:dyDescent="0.3">
      <c r="A120" s="31" t="s">
        <v>798</v>
      </c>
      <c r="B120" s="25">
        <v>45538</v>
      </c>
      <c r="C120" s="24" t="s">
        <v>164</v>
      </c>
      <c r="D120" t="s">
        <v>165</v>
      </c>
      <c r="E120" s="24"/>
      <c r="F120" t="s">
        <v>37</v>
      </c>
      <c r="G120" s="24" t="s">
        <v>5</v>
      </c>
      <c r="H120" s="1">
        <v>1820</v>
      </c>
      <c r="I120" s="26">
        <v>873.08</v>
      </c>
      <c r="J120" s="1">
        <v>6865.56</v>
      </c>
      <c r="K120" s="1">
        <v>3342.1550000000002</v>
      </c>
      <c r="L120" s="7">
        <f>K120/I120-1</f>
        <v>2.8280054519631648</v>
      </c>
      <c r="M120" s="24" t="s">
        <v>849</v>
      </c>
    </row>
    <row r="121" spans="1:13" x14ac:dyDescent="0.3">
      <c r="A121" s="31" t="s">
        <v>800</v>
      </c>
      <c r="B121" s="25">
        <v>43038</v>
      </c>
      <c r="C121" s="24" t="s">
        <v>261</v>
      </c>
      <c r="D121" t="s">
        <v>262</v>
      </c>
      <c r="E121" s="24"/>
      <c r="F121" t="s">
        <v>60</v>
      </c>
      <c r="G121" s="24" t="s">
        <v>5</v>
      </c>
      <c r="H121" s="1">
        <v>950</v>
      </c>
      <c r="I121" s="26">
        <v>131</v>
      </c>
      <c r="J121" s="1">
        <v>2946</v>
      </c>
      <c r="K121" s="1">
        <v>545.1</v>
      </c>
      <c r="L121" s="7">
        <f>K121/I121-1</f>
        <v>3.1610687022900761</v>
      </c>
      <c r="M121" s="24" t="s">
        <v>849</v>
      </c>
    </row>
    <row r="122" spans="1:13" x14ac:dyDescent="0.3">
      <c r="A122" s="31" t="s">
        <v>800</v>
      </c>
      <c r="B122" s="25">
        <v>45253</v>
      </c>
      <c r="C122" s="24" t="s">
        <v>243</v>
      </c>
      <c r="D122" t="s">
        <v>244</v>
      </c>
      <c r="E122" s="24"/>
      <c r="F122" t="s">
        <v>37</v>
      </c>
      <c r="G122" s="24" t="s">
        <v>5</v>
      </c>
      <c r="H122" s="1">
        <v>1428</v>
      </c>
      <c r="I122" s="26">
        <v>401.7</v>
      </c>
      <c r="J122" s="1">
        <v>5323.5</v>
      </c>
      <c r="K122" s="1">
        <v>1705.01</v>
      </c>
      <c r="L122" s="7">
        <f>K122/I122-1</f>
        <v>3.244485934777197</v>
      </c>
      <c r="M122" s="24" t="s">
        <v>849</v>
      </c>
    </row>
    <row r="123" spans="1:13" x14ac:dyDescent="0.3">
      <c r="A123" s="31" t="s">
        <v>837</v>
      </c>
      <c r="B123" s="25">
        <v>45775</v>
      </c>
      <c r="C123" s="24" t="s">
        <v>326</v>
      </c>
      <c r="D123" t="s">
        <v>327</v>
      </c>
      <c r="E123" s="24"/>
      <c r="F123" t="s">
        <v>316</v>
      </c>
      <c r="G123" s="24" t="s">
        <v>5</v>
      </c>
      <c r="H123" s="1">
        <v>810</v>
      </c>
      <c r="I123" s="26">
        <v>210</v>
      </c>
      <c r="J123" s="1">
        <v>4210</v>
      </c>
      <c r="K123" s="1">
        <v>1060</v>
      </c>
      <c r="L123" s="7">
        <f>K123/I123-1</f>
        <v>4.0476190476190474</v>
      </c>
      <c r="M123" s="24" t="s">
        <v>849</v>
      </c>
    </row>
    <row r="124" spans="1:13" x14ac:dyDescent="0.3">
      <c r="A124" s="31" t="s">
        <v>789</v>
      </c>
      <c r="B124" s="25">
        <v>45874</v>
      </c>
      <c r="C124" s="24" t="s">
        <v>464</v>
      </c>
      <c r="D124" t="s">
        <v>460</v>
      </c>
      <c r="E124" s="24" t="s">
        <v>465</v>
      </c>
      <c r="F124" t="s">
        <v>108</v>
      </c>
      <c r="G124" s="24" t="s">
        <v>5</v>
      </c>
      <c r="H124" s="1">
        <v>1106.3</v>
      </c>
      <c r="I124" s="26">
        <v>547.4</v>
      </c>
      <c r="J124" s="1">
        <v>7669.3</v>
      </c>
      <c r="K124" s="1">
        <v>3311.3</v>
      </c>
      <c r="L124" s="7">
        <f>K124/I124-1</f>
        <v>5.0491413956887108</v>
      </c>
      <c r="M124" s="24" t="s">
        <v>849</v>
      </c>
    </row>
    <row r="125" spans="1:13" x14ac:dyDescent="0.3">
      <c r="A125" s="31" t="s">
        <v>801</v>
      </c>
      <c r="B125" s="25">
        <v>45757</v>
      </c>
      <c r="C125" s="24" t="s">
        <v>102</v>
      </c>
      <c r="D125" t="s">
        <v>103</v>
      </c>
      <c r="E125" s="24"/>
      <c r="F125" t="s">
        <v>37</v>
      </c>
      <c r="G125" s="24" t="s">
        <v>5</v>
      </c>
      <c r="H125" s="1">
        <v>1189.2</v>
      </c>
      <c r="I125" s="26">
        <v>445.2</v>
      </c>
      <c r="J125" s="1">
        <v>5594.4</v>
      </c>
      <c r="K125" s="1">
        <v>2866</v>
      </c>
      <c r="L125" s="7">
        <f>K125/I125-1</f>
        <v>5.4375561545372868</v>
      </c>
      <c r="M125" s="24" t="s">
        <v>849</v>
      </c>
    </row>
    <row r="126" spans="1:13" x14ac:dyDescent="0.3">
      <c r="A126" s="31" t="s">
        <v>798</v>
      </c>
      <c r="B126" s="25">
        <v>45406</v>
      </c>
      <c r="C126" s="24" t="s">
        <v>565</v>
      </c>
      <c r="D126" t="s">
        <v>566</v>
      </c>
      <c r="E126" s="24"/>
      <c r="F126" t="s">
        <v>311</v>
      </c>
      <c r="G126" s="24" t="s">
        <v>5</v>
      </c>
      <c r="H126" s="1">
        <v>0</v>
      </c>
      <c r="I126" s="26">
        <v>0</v>
      </c>
      <c r="J126" s="1">
        <v>24854.7</v>
      </c>
      <c r="K126" s="1">
        <v>14276.612999999999</v>
      </c>
      <c r="L126" s="7" t="e">
        <f>K126/I126-1</f>
        <v>#DIV/0!</v>
      </c>
      <c r="M126" s="24" t="s">
        <v>849</v>
      </c>
    </row>
    <row r="127" spans="1:13" x14ac:dyDescent="0.3">
      <c r="A127" s="31" t="s">
        <v>798</v>
      </c>
      <c r="B127" s="25">
        <v>45406</v>
      </c>
      <c r="C127" s="24" t="s">
        <v>563</v>
      </c>
      <c r="D127" t="s">
        <v>564</v>
      </c>
      <c r="E127" s="24"/>
      <c r="F127" t="s">
        <v>311</v>
      </c>
      <c r="G127" s="24" t="s">
        <v>5</v>
      </c>
      <c r="H127" s="1">
        <v>0</v>
      </c>
      <c r="I127" s="26">
        <v>0</v>
      </c>
      <c r="J127" s="1">
        <v>11424</v>
      </c>
      <c r="K127" s="1">
        <v>5824</v>
      </c>
      <c r="L127" s="7" t="e">
        <f>K127/I127-1</f>
        <v>#DIV/0!</v>
      </c>
      <c r="M127" s="24" t="s">
        <v>849</v>
      </c>
    </row>
    <row r="128" spans="1:13" x14ac:dyDescent="0.3">
      <c r="A128" s="31" t="s">
        <v>801</v>
      </c>
      <c r="B128" s="25">
        <v>36526</v>
      </c>
      <c r="C128" s="24" t="s">
        <v>104</v>
      </c>
      <c r="D128" t="s">
        <v>105</v>
      </c>
      <c r="E128" s="24"/>
      <c r="F128" t="s">
        <v>37</v>
      </c>
      <c r="G128" s="24" t="s">
        <v>5</v>
      </c>
      <c r="H128" s="1">
        <v>0</v>
      </c>
      <c r="I128" s="26">
        <v>0</v>
      </c>
      <c r="J128" s="1">
        <v>6120.3</v>
      </c>
      <c r="K128" s="1">
        <v>3381</v>
      </c>
      <c r="L128" s="7" t="e">
        <f>K128/I128-1</f>
        <v>#DIV/0!</v>
      </c>
      <c r="M128" s="24" t="s">
        <v>849</v>
      </c>
    </row>
    <row r="129" spans="1:13" x14ac:dyDescent="0.3">
      <c r="A129" s="31" t="s">
        <v>805</v>
      </c>
      <c r="B129" s="25">
        <v>46128</v>
      </c>
      <c r="C129" s="24" t="s">
        <v>586</v>
      </c>
      <c r="D129" t="s">
        <v>587</v>
      </c>
      <c r="E129" s="24"/>
      <c r="F129" t="s">
        <v>108</v>
      </c>
      <c r="G129" s="24" t="s">
        <v>5</v>
      </c>
      <c r="H129" s="1">
        <v>0</v>
      </c>
      <c r="I129" s="26">
        <v>0</v>
      </c>
      <c r="J129" s="1">
        <v>7301.49</v>
      </c>
      <c r="K129" s="1">
        <v>2374.3253</v>
      </c>
      <c r="L129" s="7" t="e">
        <f>K129/I129-1</f>
        <v>#DIV/0!</v>
      </c>
      <c r="M129" s="24" t="s">
        <v>849</v>
      </c>
    </row>
    <row r="130" spans="1:13" x14ac:dyDescent="0.3">
      <c r="A130" s="31" t="s">
        <v>798</v>
      </c>
      <c r="B130" s="25">
        <v>45406</v>
      </c>
      <c r="C130" s="24" t="s">
        <v>567</v>
      </c>
      <c r="D130" t="s">
        <v>568</v>
      </c>
      <c r="E130" s="24"/>
      <c r="F130" t="s">
        <v>311</v>
      </c>
      <c r="G130" s="24" t="s">
        <v>5</v>
      </c>
      <c r="H130" s="1">
        <v>0</v>
      </c>
      <c r="I130" s="26">
        <v>0</v>
      </c>
      <c r="J130" s="1">
        <v>4156.24</v>
      </c>
      <c r="K130" s="1">
        <v>2048.9250000000002</v>
      </c>
      <c r="L130" s="7" t="e">
        <f>K130/I130-1</f>
        <v>#DIV/0!</v>
      </c>
      <c r="M130" s="24" t="s">
        <v>849</v>
      </c>
    </row>
    <row r="131" spans="1:13" x14ac:dyDescent="0.3">
      <c r="A131" s="31" t="s">
        <v>806</v>
      </c>
      <c r="B131" s="25">
        <v>45820</v>
      </c>
      <c r="C131" s="24" t="s">
        <v>597</v>
      </c>
      <c r="D131" t="s">
        <v>598</v>
      </c>
      <c r="E131" s="24" t="s">
        <v>209</v>
      </c>
      <c r="F131" t="s">
        <v>108</v>
      </c>
      <c r="G131" s="24" t="s">
        <v>5</v>
      </c>
      <c r="H131" s="1">
        <v>0</v>
      </c>
      <c r="I131" s="26">
        <v>0</v>
      </c>
      <c r="J131" s="1">
        <v>2992</v>
      </c>
      <c r="K131" s="1">
        <v>1791.02</v>
      </c>
      <c r="L131" s="7" t="e">
        <f>K131/I131-1</f>
        <v>#DIV/0!</v>
      </c>
      <c r="M131" s="24" t="s">
        <v>849</v>
      </c>
    </row>
    <row r="132" spans="1:13" x14ac:dyDescent="0.3">
      <c r="A132" s="31" t="s">
        <v>789</v>
      </c>
      <c r="B132" s="25">
        <v>45901</v>
      </c>
      <c r="C132" s="24" t="s">
        <v>531</v>
      </c>
      <c r="D132" t="s">
        <v>481</v>
      </c>
      <c r="E132" s="24" t="s">
        <v>532</v>
      </c>
      <c r="F132" t="s">
        <v>108</v>
      </c>
      <c r="G132" s="24" t="s">
        <v>5</v>
      </c>
      <c r="H132" s="1">
        <v>0</v>
      </c>
      <c r="I132" s="26">
        <v>0</v>
      </c>
      <c r="J132" s="1">
        <v>4182.8</v>
      </c>
      <c r="K132" s="1">
        <v>1759.7</v>
      </c>
      <c r="L132" s="7" t="e">
        <f>K132/I132-1</f>
        <v>#DIV/0!</v>
      </c>
      <c r="M132" s="24" t="s">
        <v>849</v>
      </c>
    </row>
    <row r="133" spans="1:13" x14ac:dyDescent="0.3">
      <c r="A133" s="31" t="s">
        <v>805</v>
      </c>
      <c r="B133" s="25">
        <v>46220</v>
      </c>
      <c r="C133" s="24" t="s">
        <v>257</v>
      </c>
      <c r="D133" t="s">
        <v>258</v>
      </c>
      <c r="E133" s="24"/>
      <c r="F133" t="s">
        <v>37</v>
      </c>
      <c r="G133" s="24" t="s">
        <v>5</v>
      </c>
      <c r="H133" s="1">
        <v>0</v>
      </c>
      <c r="I133" s="26">
        <v>0</v>
      </c>
      <c r="J133" s="1">
        <v>1944.6</v>
      </c>
      <c r="K133" s="1">
        <v>1081.8499999999999</v>
      </c>
      <c r="L133" s="7" t="e">
        <f>K133/I133-1</f>
        <v>#DIV/0!</v>
      </c>
      <c r="M133" s="24" t="s">
        <v>849</v>
      </c>
    </row>
    <row r="134" spans="1:13" x14ac:dyDescent="0.3">
      <c r="A134" s="31" t="s">
        <v>789</v>
      </c>
      <c r="B134" s="25">
        <v>46122</v>
      </c>
      <c r="C134" s="24" t="s">
        <v>483</v>
      </c>
      <c r="D134" t="s">
        <v>481</v>
      </c>
      <c r="E134" s="24" t="s">
        <v>484</v>
      </c>
      <c r="F134" t="s">
        <v>108</v>
      </c>
      <c r="G134" s="24" t="s">
        <v>5</v>
      </c>
      <c r="H134" s="1">
        <v>0</v>
      </c>
      <c r="I134" s="26">
        <v>0</v>
      </c>
      <c r="J134" s="1">
        <v>2466.9</v>
      </c>
      <c r="K134" s="1">
        <v>1000.15</v>
      </c>
      <c r="L134" s="7" t="e">
        <f>K134/I134-1</f>
        <v>#DIV/0!</v>
      </c>
      <c r="M134" s="24" t="s">
        <v>849</v>
      </c>
    </row>
    <row r="135" spans="1:13" x14ac:dyDescent="0.3">
      <c r="A135" s="31" t="s">
        <v>789</v>
      </c>
      <c r="B135" s="25">
        <v>46100</v>
      </c>
      <c r="C135" s="24" t="s">
        <v>480</v>
      </c>
      <c r="D135" t="s">
        <v>481</v>
      </c>
      <c r="E135" s="24" t="s">
        <v>482</v>
      </c>
      <c r="F135" t="s">
        <v>108</v>
      </c>
      <c r="G135" s="24" t="s">
        <v>5</v>
      </c>
      <c r="H135" s="1">
        <v>0</v>
      </c>
      <c r="I135" s="26">
        <v>0</v>
      </c>
      <c r="J135" s="1">
        <v>2220</v>
      </c>
      <c r="K135" s="1">
        <v>896.1</v>
      </c>
      <c r="L135" s="7" t="e">
        <f>K135/I135-1</f>
        <v>#DIV/0!</v>
      </c>
      <c r="M135" s="24" t="s">
        <v>849</v>
      </c>
    </row>
    <row r="136" spans="1:13" x14ac:dyDescent="0.3">
      <c r="A136" s="31" t="s">
        <v>798</v>
      </c>
      <c r="B136" s="25">
        <v>45582</v>
      </c>
      <c r="C136" s="24" t="s">
        <v>158</v>
      </c>
      <c r="D136" t="s">
        <v>159</v>
      </c>
      <c r="E136" s="24"/>
      <c r="F136" t="s">
        <v>37</v>
      </c>
      <c r="G136" s="24" t="s">
        <v>5</v>
      </c>
      <c r="H136" s="1">
        <v>0</v>
      </c>
      <c r="I136" s="26">
        <v>0</v>
      </c>
      <c r="J136" s="1">
        <v>1820</v>
      </c>
      <c r="K136" s="1">
        <v>883.6</v>
      </c>
      <c r="L136" s="7" t="e">
        <f>K136/I136-1</f>
        <v>#DIV/0!</v>
      </c>
      <c r="M136" s="24" t="s">
        <v>849</v>
      </c>
    </row>
    <row r="137" spans="1:13" x14ac:dyDescent="0.3">
      <c r="A137" s="31" t="s">
        <v>789</v>
      </c>
      <c r="B137" s="25">
        <v>45975</v>
      </c>
      <c r="C137" s="24" t="s">
        <v>533</v>
      </c>
      <c r="D137" t="s">
        <v>481</v>
      </c>
      <c r="E137" s="24" t="s">
        <v>534</v>
      </c>
      <c r="F137" t="s">
        <v>108</v>
      </c>
      <c r="G137" s="24" t="s">
        <v>5</v>
      </c>
      <c r="H137" s="1">
        <v>0</v>
      </c>
      <c r="I137" s="26">
        <v>0</v>
      </c>
      <c r="J137" s="1">
        <v>2047.5</v>
      </c>
      <c r="K137" s="1">
        <v>875.1</v>
      </c>
      <c r="L137" s="7" t="e">
        <f>K137/I137-1</f>
        <v>#DIV/0!</v>
      </c>
      <c r="M137" s="24" t="s">
        <v>849</v>
      </c>
    </row>
    <row r="138" spans="1:13" x14ac:dyDescent="0.3">
      <c r="A138" s="31" t="s">
        <v>836</v>
      </c>
      <c r="B138" s="25">
        <v>45581</v>
      </c>
      <c r="C138" s="24" t="s">
        <v>146</v>
      </c>
      <c r="D138" t="s">
        <v>143</v>
      </c>
      <c r="E138" s="24" t="s">
        <v>142</v>
      </c>
      <c r="F138" t="s">
        <v>37</v>
      </c>
      <c r="G138" s="24" t="s">
        <v>5</v>
      </c>
      <c r="H138" s="1">
        <v>0</v>
      </c>
      <c r="I138" s="26">
        <v>0</v>
      </c>
      <c r="J138" s="1">
        <v>1841.45</v>
      </c>
      <c r="K138" s="1">
        <v>857.5</v>
      </c>
      <c r="L138" s="7" t="e">
        <f>K138/I138-1</f>
        <v>#DIV/0!</v>
      </c>
      <c r="M138" s="24" t="s">
        <v>849</v>
      </c>
    </row>
    <row r="139" spans="1:13" x14ac:dyDescent="0.3">
      <c r="A139" s="31" t="s">
        <v>818</v>
      </c>
      <c r="B139" s="25">
        <v>45852</v>
      </c>
      <c r="C139" s="24" t="s">
        <v>610</v>
      </c>
      <c r="D139" t="s">
        <v>611</v>
      </c>
      <c r="E139" s="24"/>
      <c r="F139" t="s">
        <v>378</v>
      </c>
      <c r="G139" s="24" t="s">
        <v>5</v>
      </c>
      <c r="H139" s="1">
        <v>0</v>
      </c>
      <c r="I139" s="26">
        <v>0</v>
      </c>
      <c r="J139" s="1">
        <v>963.3</v>
      </c>
      <c r="K139" s="1">
        <v>437.4</v>
      </c>
      <c r="L139" s="7" t="e">
        <f>K139/I139-1</f>
        <v>#DIV/0!</v>
      </c>
      <c r="M139" s="24" t="s">
        <v>849</v>
      </c>
    </row>
    <row r="140" spans="1:13" x14ac:dyDescent="0.3">
      <c r="A140" s="31" t="s">
        <v>789</v>
      </c>
      <c r="B140" s="25">
        <v>45902</v>
      </c>
      <c r="C140" s="24" t="s">
        <v>466</v>
      </c>
      <c r="D140" t="s">
        <v>460</v>
      </c>
      <c r="E140" s="24" t="s">
        <v>467</v>
      </c>
      <c r="F140" t="s">
        <v>108</v>
      </c>
      <c r="G140" s="24" t="s">
        <v>5</v>
      </c>
      <c r="H140" s="1">
        <v>0</v>
      </c>
      <c r="I140" s="26">
        <v>0</v>
      </c>
      <c r="J140" s="1">
        <v>986.25</v>
      </c>
      <c r="K140" s="1">
        <v>424.8</v>
      </c>
      <c r="L140" s="7" t="e">
        <f>K140/I140-1</f>
        <v>#DIV/0!</v>
      </c>
      <c r="M140" s="24" t="s">
        <v>849</v>
      </c>
    </row>
    <row r="141" spans="1:13" x14ac:dyDescent="0.3">
      <c r="A141" s="31" t="s">
        <v>789</v>
      </c>
      <c r="B141" s="25">
        <v>46184</v>
      </c>
      <c r="C141" s="24" t="s">
        <v>421</v>
      </c>
      <c r="D141" t="s">
        <v>414</v>
      </c>
      <c r="E141" s="24" t="s">
        <v>422</v>
      </c>
      <c r="F141" t="s">
        <v>108</v>
      </c>
      <c r="G141" s="24" t="s">
        <v>5</v>
      </c>
      <c r="H141" s="1">
        <v>0</v>
      </c>
      <c r="I141" s="26">
        <v>0</v>
      </c>
      <c r="J141" s="1">
        <v>943.13</v>
      </c>
      <c r="K141" s="1">
        <v>399.03</v>
      </c>
      <c r="L141" s="7" t="e">
        <f>K141/I141-1</f>
        <v>#DIV/0!</v>
      </c>
      <c r="M141" s="24" t="s">
        <v>849</v>
      </c>
    </row>
    <row r="142" spans="1:13" x14ac:dyDescent="0.3">
      <c r="A142" s="31" t="s">
        <v>789</v>
      </c>
      <c r="B142" s="25">
        <v>45993</v>
      </c>
      <c r="C142" s="24" t="s">
        <v>477</v>
      </c>
      <c r="D142" t="s">
        <v>478</v>
      </c>
      <c r="E142" s="24" t="s">
        <v>479</v>
      </c>
      <c r="F142" t="s">
        <v>108</v>
      </c>
      <c r="G142" s="24" t="s">
        <v>5</v>
      </c>
      <c r="H142" s="1">
        <v>0</v>
      </c>
      <c r="I142" s="26">
        <v>0</v>
      </c>
      <c r="J142" s="1">
        <v>740.65</v>
      </c>
      <c r="K142" s="1">
        <v>318.60000000000002</v>
      </c>
      <c r="L142" s="7" t="e">
        <f>K142/I142-1</f>
        <v>#DIV/0!</v>
      </c>
      <c r="M142" s="24" t="s">
        <v>849</v>
      </c>
    </row>
    <row r="143" spans="1:13" x14ac:dyDescent="0.3">
      <c r="A143" s="31" t="s">
        <v>789</v>
      </c>
      <c r="B143" s="25">
        <v>46245</v>
      </c>
      <c r="C143" s="24" t="s">
        <v>450</v>
      </c>
      <c r="D143" t="s">
        <v>432</v>
      </c>
      <c r="E143" s="24" t="s">
        <v>451</v>
      </c>
      <c r="F143" t="s">
        <v>108</v>
      </c>
      <c r="G143" s="24" t="s">
        <v>5</v>
      </c>
      <c r="H143" s="1">
        <v>0</v>
      </c>
      <c r="I143" s="26">
        <v>0</v>
      </c>
      <c r="J143" s="1">
        <v>623.25</v>
      </c>
      <c r="K143" s="1">
        <v>261.95</v>
      </c>
      <c r="L143" s="7" t="e">
        <f>K143/I143-1</f>
        <v>#DIV/0!</v>
      </c>
      <c r="M143" s="24" t="s">
        <v>849</v>
      </c>
    </row>
    <row r="144" spans="1:13" x14ac:dyDescent="0.3">
      <c r="A144" s="31" t="s">
        <v>789</v>
      </c>
      <c r="B144" s="25">
        <v>46246</v>
      </c>
      <c r="C144" s="24" t="s">
        <v>452</v>
      </c>
      <c r="D144" t="s">
        <v>432</v>
      </c>
      <c r="E144" s="24" t="s">
        <v>453</v>
      </c>
      <c r="F144" t="s">
        <v>108</v>
      </c>
      <c r="G144" s="24" t="s">
        <v>5</v>
      </c>
      <c r="H144" s="1">
        <v>0</v>
      </c>
      <c r="I144" s="26">
        <v>0</v>
      </c>
      <c r="J144" s="1">
        <v>623.25</v>
      </c>
      <c r="K144" s="1">
        <v>260.22500000000002</v>
      </c>
      <c r="L144" s="7" t="e">
        <f>K144/I144-1</f>
        <v>#DIV/0!</v>
      </c>
      <c r="M144" s="24" t="s">
        <v>849</v>
      </c>
    </row>
    <row r="145" spans="1:13" x14ac:dyDescent="0.3">
      <c r="A145" s="31" t="s">
        <v>789</v>
      </c>
      <c r="B145" s="25">
        <v>46211</v>
      </c>
      <c r="C145" s="24" t="s">
        <v>430</v>
      </c>
      <c r="D145" t="s">
        <v>426</v>
      </c>
      <c r="E145" s="24" t="s">
        <v>431</v>
      </c>
      <c r="F145" t="s">
        <v>108</v>
      </c>
      <c r="G145" s="24" t="s">
        <v>5</v>
      </c>
      <c r="H145" s="1">
        <v>0</v>
      </c>
      <c r="I145" s="26">
        <v>0</v>
      </c>
      <c r="J145" s="1">
        <v>558.75</v>
      </c>
      <c r="K145" s="1">
        <v>190.17500000000001</v>
      </c>
      <c r="L145" s="7" t="e">
        <f>K145/I145-1</f>
        <v>#DIV/0!</v>
      </c>
      <c r="M145" s="24" t="s">
        <v>849</v>
      </c>
    </row>
    <row r="146" spans="1:13" x14ac:dyDescent="0.3">
      <c r="A146" s="31" t="s">
        <v>843</v>
      </c>
      <c r="B146" s="25">
        <v>45992</v>
      </c>
      <c r="C146" s="24" t="s">
        <v>324</v>
      </c>
      <c r="D146" t="s">
        <v>325</v>
      </c>
      <c r="E146" s="24"/>
      <c r="F146" t="s">
        <v>316</v>
      </c>
      <c r="G146" s="24" t="s">
        <v>5</v>
      </c>
      <c r="H146" s="1">
        <v>0</v>
      </c>
      <c r="I146" s="26">
        <v>0</v>
      </c>
      <c r="J146" s="1">
        <v>335</v>
      </c>
      <c r="K146" s="1">
        <v>175</v>
      </c>
      <c r="L146" s="7" t="e">
        <f>K146/I146-1</f>
        <v>#DIV/0!</v>
      </c>
      <c r="M146" s="24" t="s">
        <v>849</v>
      </c>
    </row>
    <row r="147" spans="1:13" x14ac:dyDescent="0.3">
      <c r="A147" s="31" t="s">
        <v>792</v>
      </c>
      <c r="B147" s="25">
        <v>45758</v>
      </c>
      <c r="C147" s="24" t="s">
        <v>230</v>
      </c>
      <c r="D147" t="s">
        <v>229</v>
      </c>
      <c r="E147" s="24" t="s">
        <v>231</v>
      </c>
      <c r="F147" t="s">
        <v>37</v>
      </c>
      <c r="G147" s="24" t="s">
        <v>5</v>
      </c>
      <c r="H147" s="1">
        <v>67490.8</v>
      </c>
      <c r="I147" s="26">
        <v>40762</v>
      </c>
      <c r="J147" s="1">
        <v>0</v>
      </c>
      <c r="K147" s="1">
        <v>0</v>
      </c>
      <c r="L147" s="42">
        <f>K147/I147-1</f>
        <v>-1</v>
      </c>
      <c r="M147" s="24" t="s">
        <v>850</v>
      </c>
    </row>
    <row r="148" spans="1:13" x14ac:dyDescent="0.3">
      <c r="A148" s="31" t="s">
        <v>797</v>
      </c>
      <c r="B148" s="25">
        <v>43945</v>
      </c>
      <c r="C148" s="24" t="s">
        <v>152</v>
      </c>
      <c r="D148" t="s">
        <v>153</v>
      </c>
      <c r="E148" s="24"/>
      <c r="F148" t="s">
        <v>37</v>
      </c>
      <c r="G148" s="24" t="s">
        <v>5</v>
      </c>
      <c r="H148" s="1">
        <v>41062.559999999998</v>
      </c>
      <c r="I148" s="26">
        <v>9934.66</v>
      </c>
      <c r="J148" s="1">
        <v>0</v>
      </c>
      <c r="K148" s="1">
        <v>0</v>
      </c>
      <c r="L148" s="42">
        <f>K148/I148-1</f>
        <v>-1</v>
      </c>
      <c r="M148" s="24" t="s">
        <v>850</v>
      </c>
    </row>
    <row r="149" spans="1:13" x14ac:dyDescent="0.3">
      <c r="A149" s="31" t="s">
        <v>793</v>
      </c>
      <c r="B149" s="25">
        <v>45384</v>
      </c>
      <c r="C149" s="24" t="s">
        <v>150</v>
      </c>
      <c r="D149" t="s">
        <v>151</v>
      </c>
      <c r="E149" s="24"/>
      <c r="F149" t="s">
        <v>37</v>
      </c>
      <c r="G149" s="24" t="s">
        <v>5</v>
      </c>
      <c r="H149" s="1">
        <v>31233.200000000001</v>
      </c>
      <c r="I149" s="26">
        <v>8985.35</v>
      </c>
      <c r="J149" s="1">
        <v>0</v>
      </c>
      <c r="K149" s="1">
        <v>0</v>
      </c>
      <c r="L149" s="42">
        <f>K149/I149-1</f>
        <v>-1</v>
      </c>
      <c r="M149" s="24" t="s">
        <v>850</v>
      </c>
    </row>
    <row r="150" spans="1:13" x14ac:dyDescent="0.3">
      <c r="A150" s="31" t="s">
        <v>793</v>
      </c>
      <c r="B150" s="25">
        <v>45384</v>
      </c>
      <c r="C150" s="24" t="s">
        <v>127</v>
      </c>
      <c r="D150" t="s">
        <v>128</v>
      </c>
      <c r="E150" s="24"/>
      <c r="F150" t="s">
        <v>37</v>
      </c>
      <c r="G150" s="24" t="s">
        <v>5</v>
      </c>
      <c r="H150" s="1">
        <v>22500</v>
      </c>
      <c r="I150" s="26">
        <v>5328</v>
      </c>
      <c r="J150" s="1">
        <v>0</v>
      </c>
      <c r="K150" s="1">
        <v>0</v>
      </c>
      <c r="L150" s="42">
        <f>K150/I150-1</f>
        <v>-1</v>
      </c>
      <c r="M150" s="24" t="s">
        <v>850</v>
      </c>
    </row>
    <row r="151" spans="1:13" x14ac:dyDescent="0.3">
      <c r="A151" s="31" t="s">
        <v>807</v>
      </c>
      <c r="B151" s="25">
        <v>45806</v>
      </c>
      <c r="C151" s="24" t="s">
        <v>263</v>
      </c>
      <c r="D151" t="s">
        <v>264</v>
      </c>
      <c r="E151" s="24" t="s">
        <v>265</v>
      </c>
      <c r="F151" t="s">
        <v>37</v>
      </c>
      <c r="G151" s="24" t="s">
        <v>5</v>
      </c>
      <c r="H151" s="1">
        <v>11990</v>
      </c>
      <c r="I151" s="26">
        <v>4800.29</v>
      </c>
      <c r="J151" s="1">
        <v>0</v>
      </c>
      <c r="K151" s="1">
        <v>0</v>
      </c>
      <c r="L151" s="42">
        <f>K151/I151-1</f>
        <v>-1</v>
      </c>
      <c r="M151" s="24" t="s">
        <v>850</v>
      </c>
    </row>
    <row r="152" spans="1:13" x14ac:dyDescent="0.3">
      <c r="A152" s="31" t="s">
        <v>788</v>
      </c>
      <c r="B152" s="25">
        <v>45579</v>
      </c>
      <c r="C152" s="24" t="s">
        <v>719</v>
      </c>
      <c r="D152" t="s">
        <v>720</v>
      </c>
      <c r="E152" s="24" t="s">
        <v>721</v>
      </c>
      <c r="F152" t="s">
        <v>108</v>
      </c>
      <c r="G152" s="24" t="s">
        <v>5</v>
      </c>
      <c r="H152" s="1">
        <v>9033.66</v>
      </c>
      <c r="I152" s="26">
        <v>4758.93</v>
      </c>
      <c r="J152" s="1">
        <v>0</v>
      </c>
      <c r="K152" s="1">
        <v>0</v>
      </c>
      <c r="L152" s="42">
        <f>K152/I152-1</f>
        <v>-1</v>
      </c>
      <c r="M152" s="24" t="s">
        <v>850</v>
      </c>
    </row>
    <row r="153" spans="1:13" x14ac:dyDescent="0.3">
      <c r="A153" s="31" t="s">
        <v>788</v>
      </c>
      <c r="B153" s="25">
        <v>45407</v>
      </c>
      <c r="C153" s="24" t="s">
        <v>712</v>
      </c>
      <c r="D153" t="s">
        <v>649</v>
      </c>
      <c r="E153" s="24" t="s">
        <v>675</v>
      </c>
      <c r="F153" t="s">
        <v>108</v>
      </c>
      <c r="G153" s="24" t="s">
        <v>5</v>
      </c>
      <c r="H153" s="1">
        <v>8152.92</v>
      </c>
      <c r="I153" s="26">
        <v>3925.26</v>
      </c>
      <c r="J153" s="1">
        <v>0</v>
      </c>
      <c r="K153" s="1">
        <v>0</v>
      </c>
      <c r="L153" s="42">
        <f>K153/I153-1</f>
        <v>-1</v>
      </c>
      <c r="M153" s="24" t="s">
        <v>850</v>
      </c>
    </row>
    <row r="154" spans="1:13" x14ac:dyDescent="0.3">
      <c r="A154" s="31" t="s">
        <v>788</v>
      </c>
      <c r="B154" s="25">
        <v>45350</v>
      </c>
      <c r="C154" s="24" t="s">
        <v>700</v>
      </c>
      <c r="D154" t="s">
        <v>670</v>
      </c>
      <c r="E154" s="24" t="s">
        <v>671</v>
      </c>
      <c r="F154" t="s">
        <v>108</v>
      </c>
      <c r="G154" s="24" t="s">
        <v>5</v>
      </c>
      <c r="H154" s="1">
        <v>6900.53</v>
      </c>
      <c r="I154" s="26">
        <v>3533.585</v>
      </c>
      <c r="J154" s="1">
        <v>0</v>
      </c>
      <c r="K154" s="1">
        <v>0</v>
      </c>
      <c r="L154" s="42">
        <f>K154/I154-1</f>
        <v>-1</v>
      </c>
      <c r="M154" s="24" t="s">
        <v>850</v>
      </c>
    </row>
    <row r="155" spans="1:13" x14ac:dyDescent="0.3">
      <c r="A155" s="31" t="s">
        <v>788</v>
      </c>
      <c r="B155" s="25">
        <v>45464</v>
      </c>
      <c r="C155" s="24" t="s">
        <v>713</v>
      </c>
      <c r="D155" t="s">
        <v>714</v>
      </c>
      <c r="E155" s="24" t="s">
        <v>661</v>
      </c>
      <c r="F155" t="s">
        <v>108</v>
      </c>
      <c r="G155" s="24" t="s">
        <v>5</v>
      </c>
      <c r="H155" s="1">
        <v>6839.38</v>
      </c>
      <c r="I155" s="26">
        <v>3502.18</v>
      </c>
      <c r="J155" s="1">
        <v>0</v>
      </c>
      <c r="K155" s="1">
        <v>0</v>
      </c>
      <c r="L155" s="42">
        <f>K155/I155-1</f>
        <v>-1</v>
      </c>
      <c r="M155" s="24" t="s">
        <v>850</v>
      </c>
    </row>
    <row r="156" spans="1:13" x14ac:dyDescent="0.3">
      <c r="A156" s="31" t="s">
        <v>788</v>
      </c>
      <c r="B156" s="25">
        <v>45174</v>
      </c>
      <c r="C156" s="24" t="s">
        <v>680</v>
      </c>
      <c r="D156" t="s">
        <v>657</v>
      </c>
      <c r="E156" s="24" t="s">
        <v>633</v>
      </c>
      <c r="F156" t="s">
        <v>108</v>
      </c>
      <c r="G156" s="24" t="s">
        <v>5</v>
      </c>
      <c r="H156" s="1">
        <v>6825.97</v>
      </c>
      <c r="I156" s="26">
        <v>3378.2049999999999</v>
      </c>
      <c r="J156" s="1">
        <v>0</v>
      </c>
      <c r="K156" s="1">
        <v>0</v>
      </c>
      <c r="L156" s="42">
        <f>K156/I156-1</f>
        <v>-1</v>
      </c>
      <c r="M156" s="24" t="s">
        <v>850</v>
      </c>
    </row>
    <row r="157" spans="1:13" x14ac:dyDescent="0.3">
      <c r="A157" s="31" t="s">
        <v>788</v>
      </c>
      <c r="B157" s="25">
        <v>45350</v>
      </c>
      <c r="C157" s="24" t="s">
        <v>697</v>
      </c>
      <c r="D157" t="s">
        <v>648</v>
      </c>
      <c r="E157" s="24" t="s">
        <v>625</v>
      </c>
      <c r="F157" t="s">
        <v>108</v>
      </c>
      <c r="G157" s="24" t="s">
        <v>5</v>
      </c>
      <c r="H157" s="1">
        <v>6196.1</v>
      </c>
      <c r="I157" s="26">
        <v>3257.96</v>
      </c>
      <c r="J157" s="1">
        <v>0</v>
      </c>
      <c r="K157" s="1">
        <v>0</v>
      </c>
      <c r="L157" s="42">
        <f>K157/I157-1</f>
        <v>-1</v>
      </c>
      <c r="M157" s="24" t="s">
        <v>850</v>
      </c>
    </row>
    <row r="158" spans="1:13" x14ac:dyDescent="0.3">
      <c r="A158" s="31" t="s">
        <v>788</v>
      </c>
      <c r="B158" s="25">
        <v>45691</v>
      </c>
      <c r="C158" s="24" t="s">
        <v>731</v>
      </c>
      <c r="D158" t="s">
        <v>732</v>
      </c>
      <c r="E158" s="24" t="s">
        <v>733</v>
      </c>
      <c r="F158" t="s">
        <v>108</v>
      </c>
      <c r="G158" s="24" t="s">
        <v>5</v>
      </c>
      <c r="H158" s="1">
        <v>6918.95</v>
      </c>
      <c r="I158" s="26">
        <v>3223.67</v>
      </c>
      <c r="J158" s="1">
        <v>0</v>
      </c>
      <c r="K158" s="1">
        <v>0</v>
      </c>
      <c r="L158" s="42">
        <f>K158/I158-1</f>
        <v>-1</v>
      </c>
      <c r="M158" s="24" t="s">
        <v>850</v>
      </c>
    </row>
    <row r="159" spans="1:13" x14ac:dyDescent="0.3">
      <c r="A159" s="31" t="s">
        <v>788</v>
      </c>
      <c r="B159" s="25">
        <v>45489</v>
      </c>
      <c r="C159" s="24" t="s">
        <v>715</v>
      </c>
      <c r="D159" t="s">
        <v>706</v>
      </c>
      <c r="E159" s="24" t="s">
        <v>607</v>
      </c>
      <c r="F159" t="s">
        <v>108</v>
      </c>
      <c r="G159" s="24" t="s">
        <v>5</v>
      </c>
      <c r="H159" s="1">
        <v>5552.82</v>
      </c>
      <c r="I159" s="26">
        <v>2992.95</v>
      </c>
      <c r="J159" s="1">
        <v>0</v>
      </c>
      <c r="K159" s="1">
        <v>0</v>
      </c>
      <c r="L159" s="42">
        <f>K159/I159-1</f>
        <v>-1</v>
      </c>
      <c r="M159" s="24" t="s">
        <v>850</v>
      </c>
    </row>
    <row r="160" spans="1:13" x14ac:dyDescent="0.3">
      <c r="A160" s="31" t="s">
        <v>788</v>
      </c>
      <c r="B160" s="25">
        <v>45587</v>
      </c>
      <c r="C160" s="24" t="s">
        <v>722</v>
      </c>
      <c r="D160" t="s">
        <v>723</v>
      </c>
      <c r="E160" s="24" t="s">
        <v>724</v>
      </c>
      <c r="F160" t="s">
        <v>108</v>
      </c>
      <c r="G160" s="24" t="s">
        <v>5</v>
      </c>
      <c r="H160" s="1">
        <v>5198.8100000000004</v>
      </c>
      <c r="I160" s="26">
        <v>2676.2</v>
      </c>
      <c r="J160" s="1">
        <v>0</v>
      </c>
      <c r="K160" s="1">
        <v>0</v>
      </c>
      <c r="L160" s="42">
        <f>K160/I160-1</f>
        <v>-1</v>
      </c>
      <c r="M160" s="24" t="s">
        <v>850</v>
      </c>
    </row>
    <row r="161" spans="1:13" x14ac:dyDescent="0.3">
      <c r="A161" s="31" t="s">
        <v>788</v>
      </c>
      <c r="B161" s="25">
        <v>45328</v>
      </c>
      <c r="C161" s="24" t="s">
        <v>692</v>
      </c>
      <c r="D161" t="s">
        <v>639</v>
      </c>
      <c r="E161" s="24" t="s">
        <v>629</v>
      </c>
      <c r="F161" t="s">
        <v>108</v>
      </c>
      <c r="G161" s="24" t="s">
        <v>5</v>
      </c>
      <c r="H161" s="1">
        <v>5198.8100000000004</v>
      </c>
      <c r="I161" s="26">
        <v>2664.86</v>
      </c>
      <c r="J161" s="1">
        <v>0</v>
      </c>
      <c r="K161" s="1">
        <v>0</v>
      </c>
      <c r="L161" s="42">
        <f>K161/I161-1</f>
        <v>-1</v>
      </c>
      <c r="M161" s="24" t="s">
        <v>850</v>
      </c>
    </row>
    <row r="162" spans="1:13" x14ac:dyDescent="0.3">
      <c r="A162" s="31" t="s">
        <v>790</v>
      </c>
      <c r="B162" s="25">
        <v>45428</v>
      </c>
      <c r="C162" s="24" t="s">
        <v>199</v>
      </c>
      <c r="D162" t="s">
        <v>194</v>
      </c>
      <c r="E162" s="24"/>
      <c r="F162" t="s">
        <v>37</v>
      </c>
      <c r="G162" s="24" t="s">
        <v>5</v>
      </c>
      <c r="H162" s="1">
        <v>9900</v>
      </c>
      <c r="I162" s="26">
        <v>2654.6</v>
      </c>
      <c r="J162" s="1">
        <v>0</v>
      </c>
      <c r="K162" s="1">
        <v>0</v>
      </c>
      <c r="L162" s="42">
        <f>K162/I162-1</f>
        <v>-1</v>
      </c>
      <c r="M162" s="24" t="s">
        <v>850</v>
      </c>
    </row>
    <row r="163" spans="1:13" x14ac:dyDescent="0.3">
      <c r="A163" s="31" t="s">
        <v>792</v>
      </c>
      <c r="B163" s="25">
        <v>45467</v>
      </c>
      <c r="C163" s="24" t="s">
        <v>133</v>
      </c>
      <c r="D163" t="s">
        <v>134</v>
      </c>
      <c r="E163" s="24"/>
      <c r="F163" t="s">
        <v>37</v>
      </c>
      <c r="G163" s="24" t="s">
        <v>5</v>
      </c>
      <c r="H163" s="1">
        <v>3575</v>
      </c>
      <c r="I163" s="26">
        <v>2529.09</v>
      </c>
      <c r="J163" s="1">
        <v>0</v>
      </c>
      <c r="K163" s="1">
        <v>0</v>
      </c>
      <c r="L163" s="42">
        <f>K163/I163-1</f>
        <v>-1</v>
      </c>
      <c r="M163" s="24" t="s">
        <v>850</v>
      </c>
    </row>
    <row r="164" spans="1:13" x14ac:dyDescent="0.3">
      <c r="A164" s="31" t="s">
        <v>792</v>
      </c>
      <c r="B164" s="25">
        <v>45758</v>
      </c>
      <c r="C164" s="24" t="s">
        <v>136</v>
      </c>
      <c r="D164" t="s">
        <v>135</v>
      </c>
      <c r="E164" s="24" t="s">
        <v>137</v>
      </c>
      <c r="F164" t="s">
        <v>37</v>
      </c>
      <c r="G164" s="24" t="s">
        <v>5</v>
      </c>
      <c r="H164" s="1">
        <v>3375.06</v>
      </c>
      <c r="I164" s="26">
        <v>2309.38</v>
      </c>
      <c r="J164" s="1">
        <v>0</v>
      </c>
      <c r="K164" s="1">
        <v>0</v>
      </c>
      <c r="L164" s="42">
        <f>K164/I164-1</f>
        <v>-1</v>
      </c>
      <c r="M164" s="24" t="s">
        <v>850</v>
      </c>
    </row>
    <row r="165" spans="1:13" x14ac:dyDescent="0.3">
      <c r="A165" s="31" t="s">
        <v>792</v>
      </c>
      <c r="B165" s="25">
        <v>45862</v>
      </c>
      <c r="C165" s="24" t="s">
        <v>140</v>
      </c>
      <c r="D165" t="s">
        <v>141</v>
      </c>
      <c r="E165" s="24" t="s">
        <v>137</v>
      </c>
      <c r="F165" t="s">
        <v>37</v>
      </c>
      <c r="G165" s="24" t="s">
        <v>5</v>
      </c>
      <c r="H165" s="1">
        <v>3375.06</v>
      </c>
      <c r="I165" s="26">
        <v>2282.58</v>
      </c>
      <c r="J165" s="1">
        <v>0</v>
      </c>
      <c r="K165" s="1">
        <v>0</v>
      </c>
      <c r="L165" s="42">
        <f>K165/I165-1</f>
        <v>-1</v>
      </c>
      <c r="M165" s="24" t="s">
        <v>850</v>
      </c>
    </row>
    <row r="166" spans="1:13" x14ac:dyDescent="0.3">
      <c r="A166" s="31" t="s">
        <v>797</v>
      </c>
      <c r="B166" s="25">
        <v>43445</v>
      </c>
      <c r="C166" s="24" t="s">
        <v>121</v>
      </c>
      <c r="D166" t="s">
        <v>122</v>
      </c>
      <c r="E166" s="24"/>
      <c r="F166" t="s">
        <v>37</v>
      </c>
      <c r="G166" s="24" t="s">
        <v>5</v>
      </c>
      <c r="H166" s="1">
        <v>6559.2</v>
      </c>
      <c r="I166" s="26">
        <v>2240.36</v>
      </c>
      <c r="J166" s="1">
        <v>0</v>
      </c>
      <c r="K166" s="1">
        <v>0</v>
      </c>
      <c r="L166" s="42">
        <f>K166/I166-1</f>
        <v>-1</v>
      </c>
      <c r="M166" s="24" t="s">
        <v>850</v>
      </c>
    </row>
    <row r="167" spans="1:13" x14ac:dyDescent="0.3">
      <c r="A167" s="31" t="s">
        <v>788</v>
      </c>
      <c r="B167" s="25">
        <v>45328</v>
      </c>
      <c r="C167" s="24" t="s">
        <v>691</v>
      </c>
      <c r="D167" t="s">
        <v>660</v>
      </c>
      <c r="E167" s="24" t="s">
        <v>661</v>
      </c>
      <c r="F167" t="s">
        <v>108</v>
      </c>
      <c r="G167" s="24" t="s">
        <v>5</v>
      </c>
      <c r="H167" s="1">
        <v>4529.3999999999996</v>
      </c>
      <c r="I167" s="26">
        <v>2162.4</v>
      </c>
      <c r="J167" s="1">
        <v>0</v>
      </c>
      <c r="K167" s="1">
        <v>0</v>
      </c>
      <c r="L167" s="42">
        <f>K167/I167-1</f>
        <v>-1</v>
      </c>
      <c r="M167" s="24" t="s">
        <v>850</v>
      </c>
    </row>
    <row r="168" spans="1:13" x14ac:dyDescent="0.3">
      <c r="A168" s="31" t="s">
        <v>793</v>
      </c>
      <c r="B168" s="25">
        <v>45384</v>
      </c>
      <c r="C168" s="24" t="s">
        <v>125</v>
      </c>
      <c r="D168" t="s">
        <v>126</v>
      </c>
      <c r="E168" s="24"/>
      <c r="F168" t="s">
        <v>37</v>
      </c>
      <c r="G168" s="24" t="s">
        <v>5</v>
      </c>
      <c r="H168" s="1">
        <v>8500</v>
      </c>
      <c r="I168" s="26">
        <v>2151</v>
      </c>
      <c r="J168" s="1">
        <v>0</v>
      </c>
      <c r="K168" s="1">
        <v>0</v>
      </c>
      <c r="L168" s="42">
        <f>K168/I168-1</f>
        <v>-1</v>
      </c>
      <c r="M168" s="24" t="s">
        <v>850</v>
      </c>
    </row>
    <row r="169" spans="1:13" x14ac:dyDescent="0.3">
      <c r="A169" s="31" t="s">
        <v>788</v>
      </c>
      <c r="B169" s="25">
        <v>44329</v>
      </c>
      <c r="C169" s="24" t="s">
        <v>640</v>
      </c>
      <c r="D169" t="s">
        <v>641</v>
      </c>
      <c r="E169" s="24" t="s">
        <v>626</v>
      </c>
      <c r="F169" t="s">
        <v>108</v>
      </c>
      <c r="G169" s="24" t="s">
        <v>5</v>
      </c>
      <c r="H169" s="1">
        <v>4496.55</v>
      </c>
      <c r="I169" s="26">
        <v>2050.9499999999998</v>
      </c>
      <c r="J169" s="1">
        <v>0</v>
      </c>
      <c r="K169" s="1">
        <v>0</v>
      </c>
      <c r="L169" s="42">
        <f>K169/I169-1</f>
        <v>-1</v>
      </c>
      <c r="M169" s="24" t="s">
        <v>850</v>
      </c>
    </row>
    <row r="170" spans="1:13" x14ac:dyDescent="0.3">
      <c r="A170" s="31" t="s">
        <v>788</v>
      </c>
      <c r="B170" s="25">
        <v>45328</v>
      </c>
      <c r="C170" s="24" t="s">
        <v>689</v>
      </c>
      <c r="D170" t="s">
        <v>668</v>
      </c>
      <c r="E170" s="24" t="s">
        <v>617</v>
      </c>
      <c r="F170" t="s">
        <v>108</v>
      </c>
      <c r="G170" s="24" t="s">
        <v>5</v>
      </c>
      <c r="H170" s="1">
        <v>4076.46</v>
      </c>
      <c r="I170" s="26">
        <v>1965.6</v>
      </c>
      <c r="J170" s="1">
        <v>0</v>
      </c>
      <c r="K170" s="1">
        <v>0</v>
      </c>
      <c r="L170" s="42">
        <f>K170/I170-1</f>
        <v>-1</v>
      </c>
      <c r="M170" s="24" t="s">
        <v>850</v>
      </c>
    </row>
    <row r="171" spans="1:13" x14ac:dyDescent="0.3">
      <c r="A171" s="31" t="s">
        <v>788</v>
      </c>
      <c r="B171" s="25">
        <v>45331</v>
      </c>
      <c r="C171" s="24" t="s">
        <v>696</v>
      </c>
      <c r="D171" t="s">
        <v>635</v>
      </c>
      <c r="E171" s="24" t="s">
        <v>627</v>
      </c>
      <c r="F171" t="s">
        <v>108</v>
      </c>
      <c r="G171" s="24" t="s">
        <v>5</v>
      </c>
      <c r="H171" s="1">
        <v>3840.66</v>
      </c>
      <c r="I171" s="26">
        <v>1959.57</v>
      </c>
      <c r="J171" s="1">
        <v>0</v>
      </c>
      <c r="K171" s="1">
        <v>0</v>
      </c>
      <c r="L171" s="42">
        <f>K171/I171-1</f>
        <v>-1</v>
      </c>
      <c r="M171" s="24" t="s">
        <v>850</v>
      </c>
    </row>
    <row r="172" spans="1:13" x14ac:dyDescent="0.3">
      <c r="A172" s="31" t="s">
        <v>788</v>
      </c>
      <c r="B172" s="25">
        <v>45489</v>
      </c>
      <c r="C172" s="24" t="s">
        <v>774</v>
      </c>
      <c r="D172" t="s">
        <v>770</v>
      </c>
      <c r="E172" s="24" t="s">
        <v>773</v>
      </c>
      <c r="F172" t="s">
        <v>108</v>
      </c>
      <c r="G172" s="24" t="s">
        <v>5</v>
      </c>
      <c r="H172" s="1">
        <v>3787.92</v>
      </c>
      <c r="I172" s="26">
        <v>1951.74</v>
      </c>
      <c r="J172" s="1">
        <v>0</v>
      </c>
      <c r="K172" s="1">
        <v>0</v>
      </c>
      <c r="L172" s="42">
        <f>K172/I172-1</f>
        <v>-1</v>
      </c>
      <c r="M172" s="24" t="s">
        <v>850</v>
      </c>
    </row>
    <row r="173" spans="1:13" x14ac:dyDescent="0.3">
      <c r="A173" s="31" t="s">
        <v>788</v>
      </c>
      <c r="B173" s="25">
        <v>45539</v>
      </c>
      <c r="C173" s="24" t="s">
        <v>718</v>
      </c>
      <c r="D173" t="s">
        <v>655</v>
      </c>
      <c r="E173" s="24" t="s">
        <v>656</v>
      </c>
      <c r="F173" t="s">
        <v>108</v>
      </c>
      <c r="G173" s="24" t="s">
        <v>5</v>
      </c>
      <c r="H173" s="1">
        <v>3840.66</v>
      </c>
      <c r="I173" s="26">
        <v>1946.97</v>
      </c>
      <c r="J173" s="1">
        <v>0</v>
      </c>
      <c r="K173" s="1">
        <v>0</v>
      </c>
      <c r="L173" s="42">
        <f>K173/I173-1</f>
        <v>-1</v>
      </c>
      <c r="M173" s="24" t="s">
        <v>850</v>
      </c>
    </row>
    <row r="174" spans="1:13" x14ac:dyDescent="0.3">
      <c r="A174" s="31" t="s">
        <v>788</v>
      </c>
      <c r="B174" s="25">
        <v>45510</v>
      </c>
      <c r="C174" s="24" t="s">
        <v>767</v>
      </c>
      <c r="D174" t="s">
        <v>765</v>
      </c>
      <c r="E174" s="24" t="s">
        <v>727</v>
      </c>
      <c r="F174" t="s">
        <v>108</v>
      </c>
      <c r="G174" s="24" t="s">
        <v>5</v>
      </c>
      <c r="H174" s="1">
        <v>3978.09</v>
      </c>
      <c r="I174" s="26">
        <v>1800.93</v>
      </c>
      <c r="J174" s="1">
        <v>0</v>
      </c>
      <c r="K174" s="1">
        <v>0</v>
      </c>
      <c r="L174" s="42">
        <f>K174/I174-1</f>
        <v>-1</v>
      </c>
      <c r="M174" s="24" t="s">
        <v>850</v>
      </c>
    </row>
    <row r="175" spans="1:13" x14ac:dyDescent="0.3">
      <c r="A175" s="31" t="s">
        <v>788</v>
      </c>
      <c r="B175" s="25">
        <v>45315</v>
      </c>
      <c r="C175" s="24" t="s">
        <v>683</v>
      </c>
      <c r="D175" t="s">
        <v>634</v>
      </c>
      <c r="E175" s="24" t="s">
        <v>619</v>
      </c>
      <c r="F175" t="s">
        <v>108</v>
      </c>
      <c r="G175" s="24" t="s">
        <v>5</v>
      </c>
      <c r="H175" s="1">
        <v>3419.69</v>
      </c>
      <c r="I175" s="26">
        <v>1777.01</v>
      </c>
      <c r="J175" s="1">
        <v>0</v>
      </c>
      <c r="K175" s="1">
        <v>0</v>
      </c>
      <c r="L175" s="42">
        <f>K175/I175-1</f>
        <v>-1</v>
      </c>
      <c r="M175" s="24" t="s">
        <v>850</v>
      </c>
    </row>
    <row r="176" spans="1:13" x14ac:dyDescent="0.3">
      <c r="A176" s="31" t="s">
        <v>788</v>
      </c>
      <c r="B176" s="25">
        <v>45154</v>
      </c>
      <c r="C176" s="24" t="s">
        <v>676</v>
      </c>
      <c r="D176" t="s">
        <v>646</v>
      </c>
      <c r="E176" s="24" t="s">
        <v>605</v>
      </c>
      <c r="F176" t="s">
        <v>108</v>
      </c>
      <c r="G176" s="24" t="s">
        <v>5</v>
      </c>
      <c r="H176" s="1">
        <v>3419.69</v>
      </c>
      <c r="I176" s="26">
        <v>1760.405</v>
      </c>
      <c r="J176" s="1">
        <v>0</v>
      </c>
      <c r="K176" s="1">
        <v>0</v>
      </c>
      <c r="L176" s="42">
        <f>K176/I176-1</f>
        <v>-1</v>
      </c>
      <c r="M176" s="24" t="s">
        <v>850</v>
      </c>
    </row>
    <row r="177" spans="1:13" x14ac:dyDescent="0.3">
      <c r="A177" s="31" t="s">
        <v>792</v>
      </c>
      <c r="B177" s="25">
        <v>45758</v>
      </c>
      <c r="C177" s="24" t="s">
        <v>109</v>
      </c>
      <c r="D177" t="s">
        <v>110</v>
      </c>
      <c r="E177" s="24" t="s">
        <v>111</v>
      </c>
      <c r="F177" t="s">
        <v>37</v>
      </c>
      <c r="G177" s="24" t="s">
        <v>5</v>
      </c>
      <c r="H177" s="1">
        <v>2445.36</v>
      </c>
      <c r="I177" s="26">
        <v>1743.08</v>
      </c>
      <c r="J177" s="1">
        <v>0</v>
      </c>
      <c r="K177" s="1">
        <v>0</v>
      </c>
      <c r="L177" s="42">
        <f>K177/I177-1</f>
        <v>-1</v>
      </c>
      <c r="M177" s="24" t="s">
        <v>850</v>
      </c>
    </row>
    <row r="178" spans="1:13" x14ac:dyDescent="0.3">
      <c r="A178" s="31" t="s">
        <v>788</v>
      </c>
      <c r="B178" s="25">
        <v>45328</v>
      </c>
      <c r="C178" s="24" t="s">
        <v>690</v>
      </c>
      <c r="D178" t="s">
        <v>652</v>
      </c>
      <c r="E178" s="24" t="s">
        <v>653</v>
      </c>
      <c r="F178" t="s">
        <v>108</v>
      </c>
      <c r="G178" s="24" t="s">
        <v>5</v>
      </c>
      <c r="H178" s="1">
        <v>3419.69</v>
      </c>
      <c r="I178" s="26">
        <v>1742.45</v>
      </c>
      <c r="J178" s="1">
        <v>0</v>
      </c>
      <c r="K178" s="1">
        <v>0</v>
      </c>
      <c r="L178" s="42">
        <f>K178/I178-1</f>
        <v>-1</v>
      </c>
      <c r="M178" s="24" t="s">
        <v>850</v>
      </c>
    </row>
    <row r="179" spans="1:13" x14ac:dyDescent="0.3">
      <c r="A179" s="31" t="s">
        <v>788</v>
      </c>
      <c r="B179" s="25">
        <v>45328</v>
      </c>
      <c r="C179" s="24" t="s">
        <v>693</v>
      </c>
      <c r="D179" t="s">
        <v>636</v>
      </c>
      <c r="E179" s="24" t="s">
        <v>624</v>
      </c>
      <c r="F179" t="s">
        <v>108</v>
      </c>
      <c r="G179" s="24" t="s">
        <v>5</v>
      </c>
      <c r="H179" s="1">
        <v>3419.69</v>
      </c>
      <c r="I179" s="26">
        <v>1742.45</v>
      </c>
      <c r="J179" s="1">
        <v>0</v>
      </c>
      <c r="K179" s="1">
        <v>0</v>
      </c>
      <c r="L179" s="42">
        <f>K179/I179-1</f>
        <v>-1</v>
      </c>
      <c r="M179" s="24" t="s">
        <v>850</v>
      </c>
    </row>
    <row r="180" spans="1:13" x14ac:dyDescent="0.3">
      <c r="A180" s="31" t="s">
        <v>788</v>
      </c>
      <c r="B180" s="25">
        <v>45350</v>
      </c>
      <c r="C180" s="24" t="s">
        <v>699</v>
      </c>
      <c r="D180" t="s">
        <v>658</v>
      </c>
      <c r="E180" s="24" t="s">
        <v>659</v>
      </c>
      <c r="F180" t="s">
        <v>108</v>
      </c>
      <c r="G180" s="24" t="s">
        <v>5</v>
      </c>
      <c r="H180" s="1">
        <v>3419.69</v>
      </c>
      <c r="I180" s="26">
        <v>1739.885</v>
      </c>
      <c r="J180" s="1">
        <v>0</v>
      </c>
      <c r="K180" s="1">
        <v>0</v>
      </c>
      <c r="L180" s="42">
        <f>K180/I180-1</f>
        <v>-1</v>
      </c>
      <c r="M180" s="24" t="s">
        <v>850</v>
      </c>
    </row>
    <row r="181" spans="1:13" x14ac:dyDescent="0.3">
      <c r="A181" s="31" t="s">
        <v>788</v>
      </c>
      <c r="B181" s="25">
        <v>45328</v>
      </c>
      <c r="C181" s="24" t="s">
        <v>694</v>
      </c>
      <c r="D181" t="s">
        <v>666</v>
      </c>
      <c r="E181" s="24" t="s">
        <v>669</v>
      </c>
      <c r="F181" t="s">
        <v>108</v>
      </c>
      <c r="G181" s="24" t="s">
        <v>5</v>
      </c>
      <c r="H181" s="1">
        <v>3007.13</v>
      </c>
      <c r="I181" s="26">
        <v>1738.5350000000001</v>
      </c>
      <c r="J181" s="1">
        <v>0</v>
      </c>
      <c r="K181" s="1">
        <v>0</v>
      </c>
      <c r="L181" s="42">
        <f>K181/I181-1</f>
        <v>-1</v>
      </c>
      <c r="M181" s="24" t="s">
        <v>850</v>
      </c>
    </row>
    <row r="182" spans="1:13" x14ac:dyDescent="0.3">
      <c r="A182" s="31" t="s">
        <v>788</v>
      </c>
      <c r="B182" s="25">
        <v>45174</v>
      </c>
      <c r="C182" s="24" t="s">
        <v>677</v>
      </c>
      <c r="D182" t="s">
        <v>667</v>
      </c>
      <c r="E182" s="24" t="s">
        <v>678</v>
      </c>
      <c r="F182" t="s">
        <v>108</v>
      </c>
      <c r="G182" s="24" t="s">
        <v>5</v>
      </c>
      <c r="H182" s="1">
        <v>3419.69</v>
      </c>
      <c r="I182" s="26">
        <v>1733.27</v>
      </c>
      <c r="J182" s="1">
        <v>0</v>
      </c>
      <c r="K182" s="1">
        <v>0</v>
      </c>
      <c r="L182" s="42">
        <f>K182/I182-1</f>
        <v>-1</v>
      </c>
      <c r="M182" s="24" t="s">
        <v>850</v>
      </c>
    </row>
    <row r="183" spans="1:13" x14ac:dyDescent="0.3">
      <c r="A183" s="31" t="s">
        <v>788</v>
      </c>
      <c r="B183" s="25">
        <v>45553</v>
      </c>
      <c r="C183" s="24" t="s">
        <v>775</v>
      </c>
      <c r="D183" t="s">
        <v>771</v>
      </c>
      <c r="E183" s="24" t="s">
        <v>772</v>
      </c>
      <c r="F183" t="s">
        <v>108</v>
      </c>
      <c r="G183" s="24" t="s">
        <v>5</v>
      </c>
      <c r="H183" s="1">
        <v>3096.9</v>
      </c>
      <c r="I183" s="26">
        <v>1676.88</v>
      </c>
      <c r="J183" s="1">
        <v>0</v>
      </c>
      <c r="K183" s="1">
        <v>0</v>
      </c>
      <c r="L183" s="42">
        <f>K183/I183-1</f>
        <v>-1</v>
      </c>
      <c r="M183" s="24" t="s">
        <v>850</v>
      </c>
    </row>
    <row r="184" spans="1:13" x14ac:dyDescent="0.3">
      <c r="A184" s="31" t="s">
        <v>790</v>
      </c>
      <c r="B184" s="25">
        <v>45378</v>
      </c>
      <c r="C184" s="24" t="s">
        <v>175</v>
      </c>
      <c r="D184" t="s">
        <v>176</v>
      </c>
      <c r="E184" s="24"/>
      <c r="F184" t="s">
        <v>37</v>
      </c>
      <c r="G184" s="24" t="s">
        <v>5</v>
      </c>
      <c r="H184" s="1">
        <v>5593</v>
      </c>
      <c r="I184" s="26">
        <v>1664.76</v>
      </c>
      <c r="J184" s="1">
        <v>0</v>
      </c>
      <c r="K184" s="1">
        <v>0</v>
      </c>
      <c r="L184" s="42">
        <f>K184/I184-1</f>
        <v>-1</v>
      </c>
      <c r="M184" s="24" t="s">
        <v>850</v>
      </c>
    </row>
    <row r="185" spans="1:13" x14ac:dyDescent="0.3">
      <c r="A185" s="31" t="s">
        <v>788</v>
      </c>
      <c r="B185" s="25">
        <v>44333</v>
      </c>
      <c r="C185" s="24" t="s">
        <v>643</v>
      </c>
      <c r="D185" t="s">
        <v>644</v>
      </c>
      <c r="E185" s="24" t="s">
        <v>617</v>
      </c>
      <c r="F185" t="s">
        <v>108</v>
      </c>
      <c r="G185" s="24" t="s">
        <v>5</v>
      </c>
      <c r="H185" s="1">
        <v>3406.28</v>
      </c>
      <c r="I185" s="26">
        <v>1624.73</v>
      </c>
      <c r="J185" s="1">
        <v>0</v>
      </c>
      <c r="K185" s="1">
        <v>0</v>
      </c>
      <c r="L185" s="42">
        <f>K185/I185-1</f>
        <v>-1</v>
      </c>
      <c r="M185" s="24" t="s">
        <v>850</v>
      </c>
    </row>
    <row r="186" spans="1:13" x14ac:dyDescent="0.3">
      <c r="A186" s="31" t="s">
        <v>788</v>
      </c>
      <c r="B186" s="25">
        <v>45719</v>
      </c>
      <c r="C186" s="24" t="s">
        <v>737</v>
      </c>
      <c r="D186" t="s">
        <v>738</v>
      </c>
      <c r="E186" s="24" t="s">
        <v>739</v>
      </c>
      <c r="F186" t="s">
        <v>108</v>
      </c>
      <c r="G186" s="24" t="s">
        <v>5</v>
      </c>
      <c r="H186" s="1">
        <v>3229.86</v>
      </c>
      <c r="I186" s="26">
        <v>1569.72</v>
      </c>
      <c r="J186" s="1">
        <v>0</v>
      </c>
      <c r="K186" s="1">
        <v>0</v>
      </c>
      <c r="L186" s="42">
        <f>K186/I186-1</f>
        <v>-1</v>
      </c>
      <c r="M186" s="24" t="s">
        <v>850</v>
      </c>
    </row>
    <row r="187" spans="1:13" x14ac:dyDescent="0.3">
      <c r="A187" s="31" t="s">
        <v>788</v>
      </c>
      <c r="B187" s="25">
        <v>45320</v>
      </c>
      <c r="C187" s="24" t="s">
        <v>684</v>
      </c>
      <c r="D187" t="s">
        <v>651</v>
      </c>
      <c r="E187" s="24" t="s">
        <v>662</v>
      </c>
      <c r="F187" t="s">
        <v>108</v>
      </c>
      <c r="G187" s="24" t="s">
        <v>5</v>
      </c>
      <c r="H187" s="1">
        <v>2776.41</v>
      </c>
      <c r="I187" s="26">
        <v>1514.88</v>
      </c>
      <c r="J187" s="1">
        <v>0</v>
      </c>
      <c r="K187" s="1">
        <v>0</v>
      </c>
      <c r="L187" s="42">
        <f>K187/I187-1</f>
        <v>-1</v>
      </c>
      <c r="M187" s="24" t="s">
        <v>850</v>
      </c>
    </row>
    <row r="188" spans="1:13" x14ac:dyDescent="0.3">
      <c r="A188" s="31" t="s">
        <v>788</v>
      </c>
      <c r="B188" s="25">
        <v>45350</v>
      </c>
      <c r="C188" s="24" t="s">
        <v>698</v>
      </c>
      <c r="D188" t="s">
        <v>645</v>
      </c>
      <c r="E188" s="24" t="s">
        <v>618</v>
      </c>
      <c r="F188" t="s">
        <v>108</v>
      </c>
      <c r="G188" s="24" t="s">
        <v>5</v>
      </c>
      <c r="H188" s="1">
        <v>2776.41</v>
      </c>
      <c r="I188" s="26">
        <v>1503.54</v>
      </c>
      <c r="J188" s="1">
        <v>0</v>
      </c>
      <c r="K188" s="1">
        <v>0</v>
      </c>
      <c r="L188" s="42">
        <f>K188/I188-1</f>
        <v>-1</v>
      </c>
      <c r="M188" s="24" t="s">
        <v>850</v>
      </c>
    </row>
    <row r="189" spans="1:13" x14ac:dyDescent="0.3">
      <c r="A189" s="31" t="s">
        <v>788</v>
      </c>
      <c r="B189" s="25">
        <v>45113</v>
      </c>
      <c r="C189" s="24" t="s">
        <v>672</v>
      </c>
      <c r="D189" t="s">
        <v>673</v>
      </c>
      <c r="E189" s="24" t="s">
        <v>674</v>
      </c>
      <c r="F189" t="s">
        <v>108</v>
      </c>
      <c r="G189" s="24" t="s">
        <v>5</v>
      </c>
      <c r="H189" s="1">
        <v>2776.41</v>
      </c>
      <c r="I189" s="26">
        <v>1503.36</v>
      </c>
      <c r="J189" s="1">
        <v>0</v>
      </c>
      <c r="K189" s="1">
        <v>0</v>
      </c>
      <c r="L189" s="42">
        <f>K189/I189-1</f>
        <v>-1</v>
      </c>
      <c r="M189" s="24" t="s">
        <v>850</v>
      </c>
    </row>
    <row r="190" spans="1:13" x14ac:dyDescent="0.3">
      <c r="A190" s="31" t="s">
        <v>788</v>
      </c>
      <c r="B190" s="25">
        <v>44089</v>
      </c>
      <c r="C190" s="24" t="s">
        <v>631</v>
      </c>
      <c r="D190" t="s">
        <v>632</v>
      </c>
      <c r="E190" s="24" t="s">
        <v>633</v>
      </c>
      <c r="F190" t="s">
        <v>108</v>
      </c>
      <c r="G190" s="24" t="s">
        <v>5</v>
      </c>
      <c r="H190" s="1">
        <v>2776.41</v>
      </c>
      <c r="I190" s="26">
        <v>1489.86</v>
      </c>
      <c r="J190" s="1">
        <v>0</v>
      </c>
      <c r="K190" s="1">
        <v>0</v>
      </c>
      <c r="L190" s="42">
        <f>K190/I190-1</f>
        <v>-1</v>
      </c>
      <c r="M190" s="24" t="s">
        <v>850</v>
      </c>
    </row>
    <row r="191" spans="1:13" x14ac:dyDescent="0.3">
      <c r="A191" s="31" t="s">
        <v>788</v>
      </c>
      <c r="B191" s="25">
        <v>45174</v>
      </c>
      <c r="C191" s="24" t="s">
        <v>679</v>
      </c>
      <c r="D191" t="s">
        <v>647</v>
      </c>
      <c r="E191" s="24" t="s">
        <v>621</v>
      </c>
      <c r="F191" t="s">
        <v>108</v>
      </c>
      <c r="G191" s="24" t="s">
        <v>5</v>
      </c>
      <c r="H191" s="1">
        <v>2776.41</v>
      </c>
      <c r="I191" s="26">
        <v>1488.24</v>
      </c>
      <c r="J191" s="1">
        <v>0</v>
      </c>
      <c r="K191" s="1">
        <v>0</v>
      </c>
      <c r="L191" s="42">
        <f>K191/I191-1</f>
        <v>-1</v>
      </c>
      <c r="M191" s="24" t="s">
        <v>850</v>
      </c>
    </row>
    <row r="192" spans="1:13" x14ac:dyDescent="0.3">
      <c r="A192" s="31" t="s">
        <v>788</v>
      </c>
      <c r="B192" s="25">
        <v>45328</v>
      </c>
      <c r="C192" s="24" t="s">
        <v>688</v>
      </c>
      <c r="D192" t="s">
        <v>642</v>
      </c>
      <c r="E192" s="24" t="s">
        <v>620</v>
      </c>
      <c r="F192" t="s">
        <v>108</v>
      </c>
      <c r="G192" s="24" t="s">
        <v>5</v>
      </c>
      <c r="H192" s="1">
        <v>2776.41</v>
      </c>
      <c r="I192" s="26">
        <v>1479.6</v>
      </c>
      <c r="J192" s="1">
        <v>0</v>
      </c>
      <c r="K192" s="1">
        <v>0</v>
      </c>
      <c r="L192" s="42">
        <f>K192/I192-1</f>
        <v>-1</v>
      </c>
      <c r="M192" s="24" t="s">
        <v>850</v>
      </c>
    </row>
    <row r="193" spans="1:13" x14ac:dyDescent="0.3">
      <c r="A193" s="31" t="s">
        <v>788</v>
      </c>
      <c r="B193" s="25">
        <v>45817</v>
      </c>
      <c r="C193" s="24" t="s">
        <v>758</v>
      </c>
      <c r="D193" t="s">
        <v>637</v>
      </c>
      <c r="E193" s="24" t="s">
        <v>628</v>
      </c>
      <c r="F193" t="s">
        <v>108</v>
      </c>
      <c r="G193" s="24" t="s">
        <v>5</v>
      </c>
      <c r="H193" s="1">
        <v>3007.13</v>
      </c>
      <c r="I193" s="26">
        <v>1445.18</v>
      </c>
      <c r="J193" s="1">
        <v>0</v>
      </c>
      <c r="K193" s="1">
        <v>0</v>
      </c>
      <c r="L193" s="42">
        <f>K193/I193-1</f>
        <v>-1</v>
      </c>
      <c r="M193" s="24" t="s">
        <v>850</v>
      </c>
    </row>
    <row r="194" spans="1:13" x14ac:dyDescent="0.3">
      <c r="A194" s="31" t="s">
        <v>788</v>
      </c>
      <c r="B194" s="25">
        <v>45331</v>
      </c>
      <c r="C194" s="24" t="s">
        <v>695</v>
      </c>
      <c r="D194" t="s">
        <v>654</v>
      </c>
      <c r="E194" s="24" t="s">
        <v>620</v>
      </c>
      <c r="F194" t="s">
        <v>108</v>
      </c>
      <c r="G194" s="24" t="s">
        <v>5</v>
      </c>
      <c r="H194" s="1">
        <v>2693.16</v>
      </c>
      <c r="I194" s="26">
        <v>1404.99</v>
      </c>
      <c r="J194" s="1">
        <v>0</v>
      </c>
      <c r="K194" s="1">
        <v>0</v>
      </c>
      <c r="L194" s="42">
        <f>K194/I194-1</f>
        <v>-1</v>
      </c>
      <c r="M194" s="24" t="s">
        <v>850</v>
      </c>
    </row>
    <row r="195" spans="1:13" x14ac:dyDescent="0.3">
      <c r="A195" s="31" t="s">
        <v>788</v>
      </c>
      <c r="B195" s="25">
        <v>45553</v>
      </c>
      <c r="C195" s="24" t="s">
        <v>768</v>
      </c>
      <c r="D195" t="s">
        <v>766</v>
      </c>
      <c r="E195" s="24" t="s">
        <v>769</v>
      </c>
      <c r="F195" t="s">
        <v>108</v>
      </c>
      <c r="G195" s="24" t="s">
        <v>5</v>
      </c>
      <c r="H195" s="1">
        <v>2514.15</v>
      </c>
      <c r="I195" s="26">
        <v>1361.34</v>
      </c>
      <c r="J195" s="1">
        <v>0</v>
      </c>
      <c r="K195" s="1">
        <v>0</v>
      </c>
      <c r="L195" s="42">
        <f>K195/I195-1</f>
        <v>-1</v>
      </c>
      <c r="M195" s="24" t="s">
        <v>850</v>
      </c>
    </row>
    <row r="196" spans="1:13" x14ac:dyDescent="0.3">
      <c r="A196" s="31" t="s">
        <v>788</v>
      </c>
      <c r="B196" s="25">
        <v>45350</v>
      </c>
      <c r="C196" s="24" t="s">
        <v>701</v>
      </c>
      <c r="D196" t="s">
        <v>702</v>
      </c>
      <c r="E196" s="24" t="s">
        <v>703</v>
      </c>
      <c r="F196" t="s">
        <v>108</v>
      </c>
      <c r="G196" s="24" t="s">
        <v>5</v>
      </c>
      <c r="H196" s="1">
        <v>2422.4</v>
      </c>
      <c r="I196" s="26">
        <v>1191.9649999999999</v>
      </c>
      <c r="J196" s="1">
        <v>0</v>
      </c>
      <c r="K196" s="1">
        <v>0</v>
      </c>
      <c r="L196" s="42">
        <f>K196/I196-1</f>
        <v>-1</v>
      </c>
      <c r="M196" s="24" t="s">
        <v>850</v>
      </c>
    </row>
    <row r="197" spans="1:13" x14ac:dyDescent="0.3">
      <c r="A197" s="31" t="s">
        <v>788</v>
      </c>
      <c r="B197" s="25">
        <v>45691</v>
      </c>
      <c r="C197" s="24" t="s">
        <v>734</v>
      </c>
      <c r="D197" t="s">
        <v>735</v>
      </c>
      <c r="E197" s="24" t="s">
        <v>736</v>
      </c>
      <c r="F197" t="s">
        <v>108</v>
      </c>
      <c r="G197" s="24" t="s">
        <v>5</v>
      </c>
      <c r="H197" s="1">
        <v>2422.4</v>
      </c>
      <c r="I197" s="26">
        <v>1189.22</v>
      </c>
      <c r="J197" s="1">
        <v>0</v>
      </c>
      <c r="K197" s="1">
        <v>0</v>
      </c>
      <c r="L197" s="42">
        <f>K197/I197-1</f>
        <v>-1</v>
      </c>
      <c r="M197" s="24" t="s">
        <v>850</v>
      </c>
    </row>
    <row r="198" spans="1:13" x14ac:dyDescent="0.3">
      <c r="A198" s="31" t="s">
        <v>788</v>
      </c>
      <c r="B198" s="25">
        <v>44615</v>
      </c>
      <c r="C198" s="24" t="s">
        <v>663</v>
      </c>
      <c r="D198" t="s">
        <v>664</v>
      </c>
      <c r="E198" s="24" t="s">
        <v>665</v>
      </c>
      <c r="F198" t="s">
        <v>108</v>
      </c>
      <c r="G198" s="24" t="s">
        <v>5</v>
      </c>
      <c r="H198" s="1">
        <v>2422.4</v>
      </c>
      <c r="I198" s="26">
        <v>1188.2750000000001</v>
      </c>
      <c r="J198" s="1">
        <v>0</v>
      </c>
      <c r="K198" s="1">
        <v>0</v>
      </c>
      <c r="L198" s="42">
        <f>K198/I198-1</f>
        <v>-1</v>
      </c>
      <c r="M198" s="24" t="s">
        <v>850</v>
      </c>
    </row>
    <row r="199" spans="1:13" x14ac:dyDescent="0.3">
      <c r="A199" s="31" t="s">
        <v>788</v>
      </c>
      <c r="B199" s="25">
        <v>45685</v>
      </c>
      <c r="C199" s="24" t="s">
        <v>725</v>
      </c>
      <c r="D199" t="s">
        <v>726</v>
      </c>
      <c r="E199" s="24" t="s">
        <v>727</v>
      </c>
      <c r="F199" t="s">
        <v>108</v>
      </c>
      <c r="G199" s="24" t="s">
        <v>5</v>
      </c>
      <c r="H199" s="1">
        <v>2422.4</v>
      </c>
      <c r="I199" s="26">
        <v>1184.72</v>
      </c>
      <c r="J199" s="1">
        <v>0</v>
      </c>
      <c r="K199" s="1">
        <v>0</v>
      </c>
      <c r="L199" s="42">
        <f>K199/I199-1</f>
        <v>-1</v>
      </c>
      <c r="M199" s="24" t="s">
        <v>850</v>
      </c>
    </row>
    <row r="200" spans="1:13" x14ac:dyDescent="0.3">
      <c r="A200" s="31" t="s">
        <v>788</v>
      </c>
      <c r="B200" s="25">
        <v>45733</v>
      </c>
      <c r="C200" s="24" t="s">
        <v>740</v>
      </c>
      <c r="D200" t="s">
        <v>741</v>
      </c>
      <c r="E200" s="24" t="s">
        <v>742</v>
      </c>
      <c r="F200" t="s">
        <v>108</v>
      </c>
      <c r="G200" s="24" t="s">
        <v>5</v>
      </c>
      <c r="H200" s="1">
        <v>2422.4</v>
      </c>
      <c r="I200" s="26">
        <v>1181.48</v>
      </c>
      <c r="J200" s="1">
        <v>0</v>
      </c>
      <c r="K200" s="1">
        <v>0</v>
      </c>
      <c r="L200" s="42">
        <f>K200/I200-1</f>
        <v>-1</v>
      </c>
      <c r="M200" s="24" t="s">
        <v>850</v>
      </c>
    </row>
    <row r="201" spans="1:13" x14ac:dyDescent="0.3">
      <c r="A201" s="31" t="s">
        <v>788</v>
      </c>
      <c r="B201" s="25">
        <v>45315</v>
      </c>
      <c r="C201" s="24" t="s">
        <v>682</v>
      </c>
      <c r="D201" t="s">
        <v>650</v>
      </c>
      <c r="E201" s="24" t="s">
        <v>626</v>
      </c>
      <c r="F201" t="s">
        <v>108</v>
      </c>
      <c r="G201" s="24" t="s">
        <v>5</v>
      </c>
      <c r="H201" s="1">
        <v>2422.4</v>
      </c>
      <c r="I201" s="26">
        <v>1176.98</v>
      </c>
      <c r="J201" s="1">
        <v>0</v>
      </c>
      <c r="K201" s="1">
        <v>0</v>
      </c>
      <c r="L201" s="42">
        <f>K201/I201-1</f>
        <v>-1</v>
      </c>
      <c r="M201" s="24" t="s">
        <v>850</v>
      </c>
    </row>
    <row r="202" spans="1:13" x14ac:dyDescent="0.3">
      <c r="A202" s="31" t="s">
        <v>788</v>
      </c>
      <c r="B202" s="25">
        <v>45323</v>
      </c>
      <c r="C202" s="24" t="s">
        <v>685</v>
      </c>
      <c r="D202" t="s">
        <v>686</v>
      </c>
      <c r="E202" s="24" t="s">
        <v>687</v>
      </c>
      <c r="F202" t="s">
        <v>108</v>
      </c>
      <c r="G202" s="24" t="s">
        <v>5</v>
      </c>
      <c r="H202" s="1">
        <v>2422.4</v>
      </c>
      <c r="I202" s="26">
        <v>1176.98</v>
      </c>
      <c r="J202" s="1">
        <v>0</v>
      </c>
      <c r="K202" s="1">
        <v>0</v>
      </c>
      <c r="L202" s="42">
        <f>K202/I202-1</f>
        <v>-1</v>
      </c>
      <c r="M202" s="24" t="s">
        <v>850</v>
      </c>
    </row>
    <row r="203" spans="1:13" x14ac:dyDescent="0.3">
      <c r="A203" s="31" t="s">
        <v>788</v>
      </c>
      <c r="B203" s="25">
        <v>45350</v>
      </c>
      <c r="C203" s="24" t="s">
        <v>704</v>
      </c>
      <c r="D203" t="s">
        <v>705</v>
      </c>
      <c r="E203" s="24" t="s">
        <v>606</v>
      </c>
      <c r="F203" t="s">
        <v>108</v>
      </c>
      <c r="G203" s="24" t="s">
        <v>5</v>
      </c>
      <c r="H203" s="1">
        <v>2422.4</v>
      </c>
      <c r="I203" s="26">
        <v>1176.98</v>
      </c>
      <c r="J203" s="1">
        <v>0</v>
      </c>
      <c r="K203" s="1">
        <v>0</v>
      </c>
      <c r="L203" s="42">
        <f>K203/I203-1</f>
        <v>-1</v>
      </c>
      <c r="M203" s="24" t="s">
        <v>850</v>
      </c>
    </row>
    <row r="204" spans="1:13" x14ac:dyDescent="0.3">
      <c r="A204" s="31" t="s">
        <v>788</v>
      </c>
      <c r="B204" s="25">
        <v>45357</v>
      </c>
      <c r="C204" s="24" t="s">
        <v>707</v>
      </c>
      <c r="D204" t="s">
        <v>708</v>
      </c>
      <c r="E204" s="24" t="s">
        <v>709</v>
      </c>
      <c r="F204" t="s">
        <v>108</v>
      </c>
      <c r="G204" s="24" t="s">
        <v>5</v>
      </c>
      <c r="H204" s="1">
        <v>2422.4</v>
      </c>
      <c r="I204" s="26">
        <v>1176.98</v>
      </c>
      <c r="J204" s="1">
        <v>0</v>
      </c>
      <c r="K204" s="1">
        <v>0</v>
      </c>
      <c r="L204" s="42">
        <f>K204/I204-1</f>
        <v>-1</v>
      </c>
      <c r="M204" s="24" t="s">
        <v>850</v>
      </c>
    </row>
    <row r="205" spans="1:13" x14ac:dyDescent="0.3">
      <c r="A205" s="31" t="s">
        <v>788</v>
      </c>
      <c r="B205" s="25">
        <v>45357</v>
      </c>
      <c r="C205" s="24" t="s">
        <v>710</v>
      </c>
      <c r="D205" t="s">
        <v>711</v>
      </c>
      <c r="E205" s="24" t="s">
        <v>623</v>
      </c>
      <c r="F205" t="s">
        <v>108</v>
      </c>
      <c r="G205" s="24" t="s">
        <v>5</v>
      </c>
      <c r="H205" s="1">
        <v>2422.4</v>
      </c>
      <c r="I205" s="26">
        <v>1176.98</v>
      </c>
      <c r="J205" s="1">
        <v>0</v>
      </c>
      <c r="K205" s="1">
        <v>0</v>
      </c>
      <c r="L205" s="42">
        <f>K205/I205-1</f>
        <v>-1</v>
      </c>
      <c r="M205" s="24" t="s">
        <v>850</v>
      </c>
    </row>
    <row r="206" spans="1:13" x14ac:dyDescent="0.3">
      <c r="A206" s="31" t="s">
        <v>788</v>
      </c>
      <c r="B206" s="25">
        <v>45504</v>
      </c>
      <c r="C206" s="24" t="s">
        <v>716</v>
      </c>
      <c r="D206" t="s">
        <v>717</v>
      </c>
      <c r="E206" s="24" t="s">
        <v>630</v>
      </c>
      <c r="F206" t="s">
        <v>108</v>
      </c>
      <c r="G206" s="24" t="s">
        <v>5</v>
      </c>
      <c r="H206" s="1">
        <v>2422.4</v>
      </c>
      <c r="I206" s="26">
        <v>1165.595</v>
      </c>
      <c r="J206" s="1">
        <v>0</v>
      </c>
      <c r="K206" s="1">
        <v>0</v>
      </c>
      <c r="L206" s="42">
        <f>K206/I206-1</f>
        <v>-1</v>
      </c>
      <c r="M206" s="24" t="s">
        <v>850</v>
      </c>
    </row>
    <row r="207" spans="1:13" x14ac:dyDescent="0.3">
      <c r="A207" s="31" t="s">
        <v>788</v>
      </c>
      <c r="B207" s="25">
        <v>45875</v>
      </c>
      <c r="C207" s="24" t="s">
        <v>759</v>
      </c>
      <c r="D207" t="s">
        <v>708</v>
      </c>
      <c r="E207" s="24" t="s">
        <v>709</v>
      </c>
      <c r="F207" t="s">
        <v>108</v>
      </c>
      <c r="G207" s="24" t="s">
        <v>5</v>
      </c>
      <c r="H207" s="1">
        <v>2422.4</v>
      </c>
      <c r="I207" s="26">
        <v>1163.1199999999999</v>
      </c>
      <c r="J207" s="1">
        <v>0</v>
      </c>
      <c r="K207" s="1">
        <v>0</v>
      </c>
      <c r="L207" s="42">
        <f>K207/I207-1</f>
        <v>-1</v>
      </c>
      <c r="M207" s="24" t="s">
        <v>850</v>
      </c>
    </row>
    <row r="208" spans="1:13" x14ac:dyDescent="0.3">
      <c r="A208" s="31" t="s">
        <v>788</v>
      </c>
      <c r="B208" s="25">
        <v>45741</v>
      </c>
      <c r="C208" s="24" t="s">
        <v>743</v>
      </c>
      <c r="D208" t="s">
        <v>744</v>
      </c>
      <c r="E208" s="24" t="s">
        <v>745</v>
      </c>
      <c r="F208" t="s">
        <v>108</v>
      </c>
      <c r="G208" s="24" t="s">
        <v>5</v>
      </c>
      <c r="H208" s="1">
        <v>2422.4</v>
      </c>
      <c r="I208" s="26">
        <v>1157.2249999999999</v>
      </c>
      <c r="J208" s="1">
        <v>0</v>
      </c>
      <c r="K208" s="1">
        <v>0</v>
      </c>
      <c r="L208" s="42">
        <f>K208/I208-1</f>
        <v>-1</v>
      </c>
      <c r="M208" s="24" t="s">
        <v>850</v>
      </c>
    </row>
    <row r="209" spans="1:13" x14ac:dyDescent="0.3">
      <c r="A209" s="31" t="s">
        <v>788</v>
      </c>
      <c r="B209" s="25">
        <v>45743</v>
      </c>
      <c r="C209" s="24" t="s">
        <v>752</v>
      </c>
      <c r="D209" t="s">
        <v>753</v>
      </c>
      <c r="E209" s="24" t="s">
        <v>754</v>
      </c>
      <c r="F209" t="s">
        <v>108</v>
      </c>
      <c r="G209" s="24" t="s">
        <v>5</v>
      </c>
      <c r="H209" s="1">
        <v>2422.4</v>
      </c>
      <c r="I209" s="26">
        <v>1153.58</v>
      </c>
      <c r="J209" s="1">
        <v>0</v>
      </c>
      <c r="K209" s="1">
        <v>0</v>
      </c>
      <c r="L209" s="42">
        <f>K209/I209-1</f>
        <v>-1</v>
      </c>
      <c r="M209" s="24" t="s">
        <v>850</v>
      </c>
    </row>
    <row r="210" spans="1:13" x14ac:dyDescent="0.3">
      <c r="A210" s="31" t="s">
        <v>788</v>
      </c>
      <c r="B210" s="25">
        <v>45756</v>
      </c>
      <c r="C210" s="24" t="s">
        <v>755</v>
      </c>
      <c r="D210" t="s">
        <v>756</v>
      </c>
      <c r="E210" s="24" t="s">
        <v>757</v>
      </c>
      <c r="F210" t="s">
        <v>108</v>
      </c>
      <c r="G210" s="24" t="s">
        <v>5</v>
      </c>
      <c r="H210" s="1">
        <v>2422.4</v>
      </c>
      <c r="I210" s="26">
        <v>1151.2850000000001</v>
      </c>
      <c r="J210" s="1">
        <v>0</v>
      </c>
      <c r="K210" s="1">
        <v>0</v>
      </c>
      <c r="L210" s="42">
        <f>K210/I210-1</f>
        <v>-1</v>
      </c>
      <c r="M210" s="24" t="s">
        <v>850</v>
      </c>
    </row>
    <row r="211" spans="1:13" x14ac:dyDescent="0.3">
      <c r="A211" s="31" t="s">
        <v>819</v>
      </c>
      <c r="B211" s="25">
        <v>45782</v>
      </c>
      <c r="C211" s="24" t="s">
        <v>276</v>
      </c>
      <c r="D211" t="s">
        <v>277</v>
      </c>
      <c r="E211" s="24" t="s">
        <v>273</v>
      </c>
      <c r="F211" t="s">
        <v>37</v>
      </c>
      <c r="G211" s="24" t="s">
        <v>5</v>
      </c>
      <c r="H211" s="1">
        <v>1656.68</v>
      </c>
      <c r="I211" s="26">
        <v>1146.93</v>
      </c>
      <c r="J211" s="1">
        <v>0</v>
      </c>
      <c r="K211" s="1">
        <v>0</v>
      </c>
      <c r="L211" s="42">
        <f>K211/I211-1</f>
        <v>-1</v>
      </c>
      <c r="M211" s="24" t="s">
        <v>850</v>
      </c>
    </row>
    <row r="212" spans="1:13" x14ac:dyDescent="0.3">
      <c r="A212" s="31" t="s">
        <v>819</v>
      </c>
      <c r="B212" s="25">
        <v>45812</v>
      </c>
      <c r="C212" s="24" t="s">
        <v>278</v>
      </c>
      <c r="D212" t="s">
        <v>279</v>
      </c>
      <c r="E212" s="24" t="s">
        <v>273</v>
      </c>
      <c r="F212" t="s">
        <v>37</v>
      </c>
      <c r="G212" s="24" t="s">
        <v>5</v>
      </c>
      <c r="H212" s="1">
        <v>1653.56</v>
      </c>
      <c r="I212" s="26">
        <v>1144.0999999999999</v>
      </c>
      <c r="J212" s="1">
        <v>0</v>
      </c>
      <c r="K212" s="1">
        <v>0</v>
      </c>
      <c r="L212" s="42">
        <f>K212/I212-1</f>
        <v>-1</v>
      </c>
      <c r="M212" s="24" t="s">
        <v>850</v>
      </c>
    </row>
    <row r="213" spans="1:13" x14ac:dyDescent="0.3">
      <c r="A213" s="31" t="s">
        <v>819</v>
      </c>
      <c r="B213" s="25">
        <v>45709</v>
      </c>
      <c r="C213" s="24" t="s">
        <v>274</v>
      </c>
      <c r="D213" t="s">
        <v>275</v>
      </c>
      <c r="E213" s="24" t="s">
        <v>273</v>
      </c>
      <c r="F213" t="s">
        <v>37</v>
      </c>
      <c r="G213" s="24" t="s">
        <v>5</v>
      </c>
      <c r="H213" s="1">
        <v>1638.66</v>
      </c>
      <c r="I213" s="26">
        <v>1134.94</v>
      </c>
      <c r="J213" s="1">
        <v>0</v>
      </c>
      <c r="K213" s="1">
        <v>0</v>
      </c>
      <c r="L213" s="42">
        <f>K213/I213-1</f>
        <v>-1</v>
      </c>
      <c r="M213" s="24" t="s">
        <v>850</v>
      </c>
    </row>
    <row r="214" spans="1:13" x14ac:dyDescent="0.3">
      <c r="A214" s="31" t="s">
        <v>788</v>
      </c>
      <c r="B214" s="25">
        <v>45688</v>
      </c>
      <c r="C214" s="24" t="s">
        <v>728</v>
      </c>
      <c r="D214" t="s">
        <v>729</v>
      </c>
      <c r="E214" s="24" t="s">
        <v>730</v>
      </c>
      <c r="F214" t="s">
        <v>108</v>
      </c>
      <c r="G214" s="24" t="s">
        <v>5</v>
      </c>
      <c r="H214" s="1">
        <v>2248.2800000000002</v>
      </c>
      <c r="I214" s="26">
        <v>1025.48</v>
      </c>
      <c r="J214" s="1">
        <v>0</v>
      </c>
      <c r="K214" s="1">
        <v>0</v>
      </c>
      <c r="L214" s="42">
        <f>K214/I214-1</f>
        <v>-1</v>
      </c>
      <c r="M214" s="24" t="s">
        <v>850</v>
      </c>
    </row>
    <row r="215" spans="1:13" x14ac:dyDescent="0.3">
      <c r="A215" s="31" t="s">
        <v>788</v>
      </c>
      <c r="B215" s="25">
        <v>45742</v>
      </c>
      <c r="C215" s="24" t="s">
        <v>746</v>
      </c>
      <c r="D215" t="s">
        <v>747</v>
      </c>
      <c r="E215" s="24" t="s">
        <v>748</v>
      </c>
      <c r="F215" t="s">
        <v>108</v>
      </c>
      <c r="G215" s="24" t="s">
        <v>5</v>
      </c>
      <c r="H215" s="1">
        <v>2248.2800000000002</v>
      </c>
      <c r="I215" s="26">
        <v>998.3</v>
      </c>
      <c r="J215" s="1">
        <v>0</v>
      </c>
      <c r="K215" s="1">
        <v>0</v>
      </c>
      <c r="L215" s="42">
        <f>K215/I215-1</f>
        <v>-1</v>
      </c>
      <c r="M215" s="24" t="s">
        <v>850</v>
      </c>
    </row>
    <row r="216" spans="1:13" x14ac:dyDescent="0.3">
      <c r="A216" s="31" t="s">
        <v>788</v>
      </c>
      <c r="B216" s="25">
        <v>45743</v>
      </c>
      <c r="C216" s="24" t="s">
        <v>749</v>
      </c>
      <c r="D216" t="s">
        <v>750</v>
      </c>
      <c r="E216" s="24" t="s">
        <v>751</v>
      </c>
      <c r="F216" t="s">
        <v>108</v>
      </c>
      <c r="G216" s="24" t="s">
        <v>5</v>
      </c>
      <c r="H216" s="1">
        <v>2248.2800000000002</v>
      </c>
      <c r="I216" s="26">
        <v>998.3</v>
      </c>
      <c r="J216" s="1">
        <v>0</v>
      </c>
      <c r="K216" s="1">
        <v>0</v>
      </c>
      <c r="L216" s="42">
        <f>K216/I216-1</f>
        <v>-1</v>
      </c>
      <c r="M216" s="24" t="s">
        <v>850</v>
      </c>
    </row>
    <row r="217" spans="1:13" x14ac:dyDescent="0.3">
      <c r="A217" s="31" t="s">
        <v>788</v>
      </c>
      <c r="B217" s="25">
        <v>43395</v>
      </c>
      <c r="C217" s="24" t="s">
        <v>762</v>
      </c>
      <c r="D217" t="s">
        <v>763</v>
      </c>
      <c r="E217" s="24" t="s">
        <v>764</v>
      </c>
      <c r="F217" t="s">
        <v>108</v>
      </c>
      <c r="G217" s="24" t="s">
        <v>5</v>
      </c>
      <c r="H217" s="1">
        <v>2106</v>
      </c>
      <c r="I217" s="26">
        <v>979.875</v>
      </c>
      <c r="J217" s="1">
        <v>0</v>
      </c>
      <c r="K217" s="1">
        <v>0</v>
      </c>
      <c r="L217" s="42">
        <f>K217/I217-1</f>
        <v>-1</v>
      </c>
      <c r="M217" s="24" t="s">
        <v>850</v>
      </c>
    </row>
    <row r="218" spans="1:13" x14ac:dyDescent="0.3">
      <c r="A218" s="31" t="s">
        <v>788</v>
      </c>
      <c r="B218" s="25">
        <v>45315</v>
      </c>
      <c r="C218" s="24" t="s">
        <v>681</v>
      </c>
      <c r="D218" t="s">
        <v>638</v>
      </c>
      <c r="E218" s="24" t="s">
        <v>622</v>
      </c>
      <c r="F218" t="s">
        <v>108</v>
      </c>
      <c r="G218" s="24" t="s">
        <v>5</v>
      </c>
      <c r="H218" s="1">
        <v>2776.41</v>
      </c>
      <c r="I218" s="26">
        <v>895.32</v>
      </c>
      <c r="J218" s="1">
        <v>0</v>
      </c>
      <c r="K218" s="1">
        <v>0</v>
      </c>
      <c r="L218" s="42">
        <f>K218/I218-1</f>
        <v>-1</v>
      </c>
      <c r="M218" s="24" t="s">
        <v>850</v>
      </c>
    </row>
    <row r="219" spans="1:13" x14ac:dyDescent="0.3">
      <c r="A219" s="31" t="s">
        <v>790</v>
      </c>
      <c r="B219" s="25">
        <v>45408</v>
      </c>
      <c r="C219" s="24" t="s">
        <v>188</v>
      </c>
      <c r="D219" t="s">
        <v>189</v>
      </c>
      <c r="E219" s="24"/>
      <c r="F219" t="s">
        <v>37</v>
      </c>
      <c r="G219" s="24" t="s">
        <v>5</v>
      </c>
      <c r="H219" s="1">
        <v>2080</v>
      </c>
      <c r="I219" s="26">
        <v>889.3</v>
      </c>
      <c r="J219" s="1">
        <v>0</v>
      </c>
      <c r="K219" s="1">
        <v>0</v>
      </c>
      <c r="L219" s="42">
        <f>K219/I219-1</f>
        <v>-1</v>
      </c>
      <c r="M219" s="24" t="s">
        <v>850</v>
      </c>
    </row>
    <row r="220" spans="1:13" x14ac:dyDescent="0.3">
      <c r="A220" s="31" t="s">
        <v>788</v>
      </c>
      <c r="B220" s="25">
        <v>43634</v>
      </c>
      <c r="C220" s="24" t="s">
        <v>760</v>
      </c>
      <c r="D220" t="s">
        <v>761</v>
      </c>
      <c r="E220" s="24"/>
      <c r="F220" t="s">
        <v>108</v>
      </c>
      <c r="G220" s="24" t="s">
        <v>5</v>
      </c>
      <c r="H220" s="1">
        <v>1514.7</v>
      </c>
      <c r="I220" s="26">
        <v>744.66</v>
      </c>
      <c r="J220" s="1">
        <v>0</v>
      </c>
      <c r="K220" s="1">
        <v>0</v>
      </c>
      <c r="L220" s="42">
        <f>K220/I220-1</f>
        <v>-1</v>
      </c>
      <c r="M220" s="24" t="s">
        <v>850</v>
      </c>
    </row>
    <row r="221" spans="1:13" x14ac:dyDescent="0.3">
      <c r="A221" s="31" t="s">
        <v>793</v>
      </c>
      <c r="B221" s="25">
        <v>36526</v>
      </c>
      <c r="C221" s="24" t="s">
        <v>119</v>
      </c>
      <c r="D221" t="s">
        <v>120</v>
      </c>
      <c r="E221" s="24"/>
      <c r="F221" t="s">
        <v>37</v>
      </c>
      <c r="G221" s="24" t="s">
        <v>5</v>
      </c>
      <c r="H221" s="1">
        <v>2099.64</v>
      </c>
      <c r="I221" s="26">
        <v>718.56</v>
      </c>
      <c r="J221" s="1">
        <v>0</v>
      </c>
      <c r="K221" s="1">
        <v>0</v>
      </c>
      <c r="L221" s="42">
        <f>K221/I221-1</f>
        <v>-1</v>
      </c>
      <c r="M221" s="24" t="s">
        <v>850</v>
      </c>
    </row>
    <row r="222" spans="1:13" x14ac:dyDescent="0.3">
      <c r="A222" s="31" t="s">
        <v>833</v>
      </c>
      <c r="B222" s="25">
        <v>45736</v>
      </c>
      <c r="C222" s="24" t="s">
        <v>590</v>
      </c>
      <c r="D222" t="s">
        <v>591</v>
      </c>
      <c r="E222" s="24" t="s">
        <v>592</v>
      </c>
      <c r="F222" t="s">
        <v>108</v>
      </c>
      <c r="G222" s="24" t="s">
        <v>5</v>
      </c>
      <c r="H222" s="1">
        <v>1602.48</v>
      </c>
      <c r="I222" s="26">
        <v>704.4</v>
      </c>
      <c r="J222" s="1">
        <v>0</v>
      </c>
      <c r="K222" s="1">
        <v>0</v>
      </c>
      <c r="L222" s="42">
        <f>K222/I222-1</f>
        <v>-1</v>
      </c>
      <c r="M222" s="24" t="s">
        <v>850</v>
      </c>
    </row>
    <row r="223" spans="1:13" x14ac:dyDescent="0.3">
      <c r="A223" s="31" t="s">
        <v>802</v>
      </c>
      <c r="B223" s="25">
        <v>45644</v>
      </c>
      <c r="C223" s="24" t="s">
        <v>351</v>
      </c>
      <c r="D223" t="s">
        <v>352</v>
      </c>
      <c r="E223" s="24" t="s">
        <v>353</v>
      </c>
      <c r="F223" t="s">
        <v>316</v>
      </c>
      <c r="G223" s="24" t="s">
        <v>5</v>
      </c>
      <c r="H223" s="1">
        <v>2300</v>
      </c>
      <c r="I223" s="26">
        <v>626</v>
      </c>
      <c r="J223" s="1">
        <v>0</v>
      </c>
      <c r="K223" s="1">
        <v>0</v>
      </c>
      <c r="L223" s="42">
        <f>K223/I223-1</f>
        <v>-1</v>
      </c>
      <c r="M223" s="24" t="s">
        <v>850</v>
      </c>
    </row>
    <row r="224" spans="1:13" x14ac:dyDescent="0.3">
      <c r="A224" s="31" t="s">
        <v>807</v>
      </c>
      <c r="B224" s="25">
        <v>45806</v>
      </c>
      <c r="C224" s="24" t="s">
        <v>266</v>
      </c>
      <c r="D224" t="s">
        <v>264</v>
      </c>
      <c r="E224" s="24" t="s">
        <v>267</v>
      </c>
      <c r="F224" t="s">
        <v>37</v>
      </c>
      <c r="G224" s="24" t="s">
        <v>5</v>
      </c>
      <c r="H224" s="1">
        <v>1759.8</v>
      </c>
      <c r="I224" s="26">
        <v>592.11540000000002</v>
      </c>
      <c r="J224" s="1">
        <v>0</v>
      </c>
      <c r="K224" s="1">
        <v>0</v>
      </c>
      <c r="L224" s="42">
        <f>K224/I224-1</f>
        <v>-1</v>
      </c>
      <c r="M224" s="24" t="s">
        <v>850</v>
      </c>
    </row>
    <row r="225" spans="1:13" x14ac:dyDescent="0.3">
      <c r="A225" s="31" t="s">
        <v>825</v>
      </c>
      <c r="B225" s="25">
        <v>45670</v>
      </c>
      <c r="C225" s="24" t="s">
        <v>44</v>
      </c>
      <c r="D225" t="s">
        <v>45</v>
      </c>
      <c r="E225" s="24"/>
      <c r="F225" t="s">
        <v>37</v>
      </c>
      <c r="G225" s="24" t="s">
        <v>5</v>
      </c>
      <c r="H225" s="1">
        <v>1537.44</v>
      </c>
      <c r="I225" s="26">
        <v>577.96</v>
      </c>
      <c r="J225" s="1">
        <v>0</v>
      </c>
      <c r="K225" s="1">
        <v>0</v>
      </c>
      <c r="L225" s="42">
        <f>K225/I225-1</f>
        <v>-1</v>
      </c>
      <c r="M225" s="24" t="s">
        <v>850</v>
      </c>
    </row>
    <row r="226" spans="1:13" x14ac:dyDescent="0.3">
      <c r="A226" s="31" t="s">
        <v>825</v>
      </c>
      <c r="B226" s="25">
        <v>45670</v>
      </c>
      <c r="C226" s="24" t="s">
        <v>43</v>
      </c>
      <c r="D226" t="s">
        <v>42</v>
      </c>
      <c r="E226" s="24"/>
      <c r="F226" t="s">
        <v>37</v>
      </c>
      <c r="G226" s="24" t="s">
        <v>5</v>
      </c>
      <c r="H226" s="1">
        <v>1267.6500000000001</v>
      </c>
      <c r="I226" s="26">
        <v>476.55</v>
      </c>
      <c r="J226" s="1">
        <v>0</v>
      </c>
      <c r="K226" s="1">
        <v>0</v>
      </c>
      <c r="L226" s="42">
        <f>K226/I226-1</f>
        <v>-1</v>
      </c>
      <c r="M226" s="24" t="s">
        <v>850</v>
      </c>
    </row>
    <row r="227" spans="1:13" x14ac:dyDescent="0.3">
      <c r="A227" s="31" t="s">
        <v>790</v>
      </c>
      <c r="B227" s="25">
        <v>45378</v>
      </c>
      <c r="C227" s="24" t="s">
        <v>185</v>
      </c>
      <c r="D227" t="s">
        <v>186</v>
      </c>
      <c r="E227" s="24"/>
      <c r="F227" t="s">
        <v>37</v>
      </c>
      <c r="G227" s="24" t="s">
        <v>5</v>
      </c>
      <c r="H227" s="1">
        <v>1040</v>
      </c>
      <c r="I227" s="26">
        <v>445.24</v>
      </c>
      <c r="J227" s="1">
        <v>0</v>
      </c>
      <c r="K227" s="1">
        <v>0</v>
      </c>
      <c r="L227" s="42">
        <f>K227/I227-1</f>
        <v>-1</v>
      </c>
      <c r="M227" s="24" t="s">
        <v>850</v>
      </c>
    </row>
    <row r="228" spans="1:13" x14ac:dyDescent="0.3">
      <c r="A228" s="31" t="s">
        <v>834</v>
      </c>
      <c r="B228" s="25">
        <v>45097</v>
      </c>
      <c r="C228" s="24" t="s">
        <v>317</v>
      </c>
      <c r="D228" t="s">
        <v>318</v>
      </c>
      <c r="E228" s="24"/>
      <c r="F228" t="s">
        <v>316</v>
      </c>
      <c r="G228" s="24" t="s">
        <v>5</v>
      </c>
      <c r="H228" s="1">
        <v>1490</v>
      </c>
      <c r="I228" s="26">
        <v>442</v>
      </c>
      <c r="J228" s="1">
        <v>0</v>
      </c>
      <c r="K228" s="1">
        <v>0</v>
      </c>
      <c r="L228" s="42">
        <f>K228/I228-1</f>
        <v>-1</v>
      </c>
      <c r="M228" s="24" t="s">
        <v>850</v>
      </c>
    </row>
    <row r="229" spans="1:13" x14ac:dyDescent="0.3">
      <c r="A229" s="31" t="s">
        <v>802</v>
      </c>
      <c r="B229" s="25">
        <v>45880</v>
      </c>
      <c r="C229" s="24" t="s">
        <v>354</v>
      </c>
      <c r="D229" t="s">
        <v>352</v>
      </c>
      <c r="E229" s="24" t="s">
        <v>355</v>
      </c>
      <c r="F229" t="s">
        <v>316</v>
      </c>
      <c r="G229" s="24" t="s">
        <v>5</v>
      </c>
      <c r="H229" s="1">
        <v>3197</v>
      </c>
      <c r="I229" s="26">
        <v>417</v>
      </c>
      <c r="J229" s="1">
        <v>0</v>
      </c>
      <c r="K229" s="1">
        <v>0</v>
      </c>
      <c r="L229" s="42">
        <f>K229/I229-1</f>
        <v>-1</v>
      </c>
      <c r="M229" s="24" t="s">
        <v>850</v>
      </c>
    </row>
    <row r="230" spans="1:13" x14ac:dyDescent="0.3">
      <c r="A230" s="31" t="s">
        <v>824</v>
      </c>
      <c r="B230" s="25">
        <v>42359</v>
      </c>
      <c r="C230" s="24" t="s">
        <v>331</v>
      </c>
      <c r="D230" t="s">
        <v>330</v>
      </c>
      <c r="E230" s="24" t="s">
        <v>332</v>
      </c>
      <c r="F230" t="s">
        <v>316</v>
      </c>
      <c r="G230" s="24" t="s">
        <v>5</v>
      </c>
      <c r="H230" s="1">
        <v>952</v>
      </c>
      <c r="I230" s="26">
        <v>332</v>
      </c>
      <c r="J230" s="1">
        <v>0</v>
      </c>
      <c r="K230" s="1">
        <v>0</v>
      </c>
      <c r="L230" s="42">
        <f>K230/I230-1</f>
        <v>-1</v>
      </c>
      <c r="M230" s="24" t="s">
        <v>850</v>
      </c>
    </row>
    <row r="231" spans="1:13" x14ac:dyDescent="0.3">
      <c r="A231" s="31" t="s">
        <v>824</v>
      </c>
      <c r="B231" s="25">
        <v>45832</v>
      </c>
      <c r="C231" s="24" t="s">
        <v>333</v>
      </c>
      <c r="D231" t="s">
        <v>330</v>
      </c>
      <c r="E231" s="24" t="s">
        <v>334</v>
      </c>
      <c r="F231" t="s">
        <v>316</v>
      </c>
      <c r="G231" s="24" t="s">
        <v>5</v>
      </c>
      <c r="H231" s="1">
        <v>952</v>
      </c>
      <c r="I231" s="26">
        <v>332</v>
      </c>
      <c r="J231" s="1">
        <v>0</v>
      </c>
      <c r="K231" s="1">
        <v>0</v>
      </c>
      <c r="L231" s="42">
        <f>K231/I231-1</f>
        <v>-1</v>
      </c>
      <c r="M231" s="24" t="s">
        <v>850</v>
      </c>
    </row>
    <row r="232" spans="1:13" x14ac:dyDescent="0.3">
      <c r="A232" s="31" t="s">
        <v>824</v>
      </c>
      <c r="B232" s="25">
        <v>45832</v>
      </c>
      <c r="C232" s="24" t="s">
        <v>335</v>
      </c>
      <c r="D232" t="s">
        <v>330</v>
      </c>
      <c r="E232" s="24" t="s">
        <v>336</v>
      </c>
      <c r="F232" t="s">
        <v>316</v>
      </c>
      <c r="G232" s="24" t="s">
        <v>5</v>
      </c>
      <c r="H232" s="1">
        <v>952</v>
      </c>
      <c r="I232" s="26">
        <v>332</v>
      </c>
      <c r="J232" s="1">
        <v>0</v>
      </c>
      <c r="K232" s="1">
        <v>0</v>
      </c>
      <c r="L232" s="42">
        <f>K232/I232-1</f>
        <v>-1</v>
      </c>
      <c r="M232" s="24" t="s">
        <v>850</v>
      </c>
    </row>
    <row r="233" spans="1:13" x14ac:dyDescent="0.3">
      <c r="A233" s="31" t="s">
        <v>790</v>
      </c>
      <c r="B233" s="25">
        <v>45747</v>
      </c>
      <c r="C233" s="24" t="s">
        <v>182</v>
      </c>
      <c r="D233" t="s">
        <v>183</v>
      </c>
      <c r="E233" s="24" t="s">
        <v>181</v>
      </c>
      <c r="F233" t="s">
        <v>37</v>
      </c>
      <c r="G233" s="24" t="s">
        <v>5</v>
      </c>
      <c r="H233" s="1">
        <v>699</v>
      </c>
      <c r="I233" s="26">
        <v>281.2</v>
      </c>
      <c r="J233" s="1">
        <v>0</v>
      </c>
      <c r="K233" s="1">
        <v>0</v>
      </c>
      <c r="L233" s="42">
        <f>K233/I233-1</f>
        <v>-1</v>
      </c>
      <c r="M233" s="24" t="s">
        <v>850</v>
      </c>
    </row>
    <row r="234" spans="1:13" x14ac:dyDescent="0.3">
      <c r="A234" s="31" t="s">
        <v>790</v>
      </c>
      <c r="B234" s="25">
        <v>45406</v>
      </c>
      <c r="C234" s="24" t="s">
        <v>196</v>
      </c>
      <c r="D234" t="s">
        <v>195</v>
      </c>
      <c r="E234" s="24"/>
      <c r="F234" t="s">
        <v>37</v>
      </c>
      <c r="G234" s="24" t="s">
        <v>5</v>
      </c>
      <c r="H234" s="1">
        <v>695</v>
      </c>
      <c r="I234" s="26">
        <v>239.14</v>
      </c>
      <c r="J234" s="1">
        <v>0</v>
      </c>
      <c r="K234" s="1">
        <v>0</v>
      </c>
      <c r="L234" s="42">
        <f>K234/I234-1</f>
        <v>-1</v>
      </c>
      <c r="M234" s="24" t="s">
        <v>850</v>
      </c>
    </row>
    <row r="235" spans="1:13" x14ac:dyDescent="0.3">
      <c r="A235" s="31" t="s">
        <v>790</v>
      </c>
      <c r="B235" s="25">
        <v>45420</v>
      </c>
      <c r="C235" s="24" t="s">
        <v>190</v>
      </c>
      <c r="D235" t="s">
        <v>184</v>
      </c>
      <c r="E235" s="24"/>
      <c r="F235" t="s">
        <v>37</v>
      </c>
      <c r="G235" s="24" t="s">
        <v>5</v>
      </c>
      <c r="H235" s="1">
        <v>575</v>
      </c>
      <c r="I235" s="26">
        <v>233.84</v>
      </c>
      <c r="J235" s="1">
        <v>0</v>
      </c>
      <c r="K235" s="1">
        <v>0</v>
      </c>
      <c r="L235" s="42">
        <f>K235/I235-1</f>
        <v>-1</v>
      </c>
      <c r="M235" s="24" t="s">
        <v>850</v>
      </c>
    </row>
    <row r="236" spans="1:13" x14ac:dyDescent="0.3">
      <c r="A236" s="31" t="s">
        <v>788</v>
      </c>
      <c r="B236" s="25">
        <v>44645</v>
      </c>
      <c r="C236" s="24" t="s">
        <v>608</v>
      </c>
      <c r="D236" t="s">
        <v>609</v>
      </c>
      <c r="E236" s="24"/>
      <c r="F236" t="s">
        <v>108</v>
      </c>
      <c r="G236" s="24" t="s">
        <v>5</v>
      </c>
      <c r="H236" s="1">
        <v>580.34</v>
      </c>
      <c r="I236" s="26">
        <v>231.53</v>
      </c>
      <c r="J236" s="1">
        <v>0</v>
      </c>
      <c r="K236" s="1">
        <v>0</v>
      </c>
      <c r="L236" s="42">
        <f>K236/I236-1</f>
        <v>-1</v>
      </c>
      <c r="M236" s="24" t="s">
        <v>850</v>
      </c>
    </row>
    <row r="237" spans="1:13" x14ac:dyDescent="0.3">
      <c r="A237" s="31" t="s">
        <v>790</v>
      </c>
      <c r="B237" s="25">
        <v>45428</v>
      </c>
      <c r="C237" s="24" t="s">
        <v>197</v>
      </c>
      <c r="D237" t="s">
        <v>198</v>
      </c>
      <c r="E237" s="24"/>
      <c r="F237" t="s">
        <v>37</v>
      </c>
      <c r="G237" s="24" t="s">
        <v>5</v>
      </c>
      <c r="H237" s="1">
        <v>695</v>
      </c>
      <c r="I237" s="26">
        <v>231.37</v>
      </c>
      <c r="J237" s="1">
        <v>0</v>
      </c>
      <c r="K237" s="1">
        <v>0</v>
      </c>
      <c r="L237" s="42">
        <f>K237/I237-1</f>
        <v>-1</v>
      </c>
      <c r="M237" s="24" t="s">
        <v>850</v>
      </c>
    </row>
    <row r="238" spans="1:13" x14ac:dyDescent="0.3">
      <c r="A238" s="31" t="s">
        <v>795</v>
      </c>
      <c r="B238" s="25">
        <v>43410</v>
      </c>
      <c r="C238" s="24" t="s">
        <v>309</v>
      </c>
      <c r="D238" t="s">
        <v>310</v>
      </c>
      <c r="E238" s="24"/>
      <c r="F238" t="s">
        <v>311</v>
      </c>
      <c r="G238" s="24" t="s">
        <v>5</v>
      </c>
      <c r="H238" s="1">
        <v>528.53</v>
      </c>
      <c r="I238" s="26">
        <v>157.28</v>
      </c>
      <c r="J238" s="1">
        <v>0</v>
      </c>
      <c r="K238" s="1">
        <v>0</v>
      </c>
      <c r="L238" s="42">
        <f>K238/I238-1</f>
        <v>-1</v>
      </c>
      <c r="M238" s="24" t="s">
        <v>850</v>
      </c>
    </row>
    <row r="239" spans="1:13" x14ac:dyDescent="0.3">
      <c r="A239" s="31" t="s">
        <v>790</v>
      </c>
      <c r="B239" s="25">
        <v>45420</v>
      </c>
      <c r="C239" s="24" t="s">
        <v>191</v>
      </c>
      <c r="D239" t="s">
        <v>187</v>
      </c>
      <c r="E239" s="24"/>
      <c r="F239" t="s">
        <v>37</v>
      </c>
      <c r="G239" s="24" t="s">
        <v>5</v>
      </c>
      <c r="H239" s="1">
        <v>502.26</v>
      </c>
      <c r="I239" s="26">
        <v>87.48</v>
      </c>
      <c r="J239" s="1">
        <v>0</v>
      </c>
      <c r="K239" s="1">
        <v>0</v>
      </c>
      <c r="L239" s="42">
        <f>K239/I239-1</f>
        <v>-1</v>
      </c>
      <c r="M239" s="24" t="s">
        <v>850</v>
      </c>
    </row>
    <row r="240" spans="1:13" x14ac:dyDescent="0.3">
      <c r="A240" s="31" t="s">
        <v>790</v>
      </c>
      <c r="B240" s="25">
        <v>45412</v>
      </c>
      <c r="C240" s="24" t="s">
        <v>177</v>
      </c>
      <c r="D240" t="s">
        <v>178</v>
      </c>
      <c r="E240" s="24"/>
      <c r="F240" t="s">
        <v>37</v>
      </c>
      <c r="G240" s="24" t="s">
        <v>5</v>
      </c>
      <c r="H240" s="1">
        <v>502.26</v>
      </c>
      <c r="I240" s="26">
        <v>24.3</v>
      </c>
      <c r="J240" s="1">
        <v>0</v>
      </c>
      <c r="K240" s="1">
        <v>0</v>
      </c>
      <c r="L240" s="42">
        <f>K240/I240-1</f>
        <v>-1</v>
      </c>
      <c r="M240" s="24" t="s">
        <v>850</v>
      </c>
    </row>
    <row r="241" spans="1:13" x14ac:dyDescent="0.3">
      <c r="A241" s="31" t="s">
        <v>804</v>
      </c>
      <c r="B241" s="25">
        <v>44887</v>
      </c>
      <c r="C241" s="24" t="s">
        <v>73</v>
      </c>
      <c r="D241" t="s">
        <v>74</v>
      </c>
      <c r="E241" s="24" t="s">
        <v>72</v>
      </c>
      <c r="F241" t="s">
        <v>37</v>
      </c>
      <c r="G241" s="24" t="s">
        <v>5</v>
      </c>
      <c r="H241" s="1">
        <v>17475.45</v>
      </c>
      <c r="I241" s="26">
        <v>6984.57</v>
      </c>
      <c r="J241" s="1">
        <v>1326.49</v>
      </c>
      <c r="K241" s="1">
        <v>561.13</v>
      </c>
      <c r="L241" s="42">
        <f>K241/I241-1</f>
        <v>-0.91966148238187895</v>
      </c>
      <c r="M241" s="24" t="s">
        <v>850</v>
      </c>
    </row>
    <row r="242" spans="1:13" x14ac:dyDescent="0.3">
      <c r="A242" s="31" t="s">
        <v>790</v>
      </c>
      <c r="B242" s="25">
        <v>44005</v>
      </c>
      <c r="C242" s="24" t="s">
        <v>171</v>
      </c>
      <c r="D242" t="s">
        <v>172</v>
      </c>
      <c r="E242" s="24" t="s">
        <v>170</v>
      </c>
      <c r="F242" t="s">
        <v>37</v>
      </c>
      <c r="G242" s="24" t="s">
        <v>5</v>
      </c>
      <c r="H242" s="1">
        <v>24000</v>
      </c>
      <c r="I242" s="26">
        <v>3651.2</v>
      </c>
      <c r="J242" s="1">
        <v>8000</v>
      </c>
      <c r="K242" s="1">
        <v>667.4</v>
      </c>
      <c r="L242" s="42">
        <f>K242/I242-1</f>
        <v>-0.81721078001752845</v>
      </c>
      <c r="M242" s="24" t="s">
        <v>850</v>
      </c>
    </row>
    <row r="243" spans="1:13" x14ac:dyDescent="0.3">
      <c r="A243" s="31" t="s">
        <v>802</v>
      </c>
      <c r="B243" s="25">
        <v>42321</v>
      </c>
      <c r="C243" s="24" t="s">
        <v>98</v>
      </c>
      <c r="D243" t="s">
        <v>99</v>
      </c>
      <c r="E243" s="24"/>
      <c r="F243" t="s">
        <v>37</v>
      </c>
      <c r="G243" s="24" t="s">
        <v>5</v>
      </c>
      <c r="H243" s="1">
        <v>4623.53</v>
      </c>
      <c r="I243" s="26">
        <v>1058.8499999999999</v>
      </c>
      <c r="J243" s="1">
        <v>2317.0300000000002</v>
      </c>
      <c r="K243" s="1">
        <v>537.07000000000005</v>
      </c>
      <c r="L243" s="7">
        <f>K243/I243-1</f>
        <v>-0.492779902724654</v>
      </c>
      <c r="M243" s="24" t="s">
        <v>850</v>
      </c>
    </row>
    <row r="244" spans="1:13" x14ac:dyDescent="0.3">
      <c r="A244" s="31" t="s">
        <v>790</v>
      </c>
      <c r="B244" s="25">
        <v>45722</v>
      </c>
      <c r="C244" s="24" t="s">
        <v>179</v>
      </c>
      <c r="D244" t="s">
        <v>180</v>
      </c>
      <c r="E244" s="24" t="s">
        <v>181</v>
      </c>
      <c r="F244" t="s">
        <v>37</v>
      </c>
      <c r="G244" s="24" t="s">
        <v>5</v>
      </c>
      <c r="H244" s="1">
        <v>14100</v>
      </c>
      <c r="I244" s="26">
        <v>4157.3</v>
      </c>
      <c r="J244" s="1">
        <v>9340</v>
      </c>
      <c r="K244" s="1">
        <v>2630.8</v>
      </c>
      <c r="L244" s="7">
        <f>K244/I244-1</f>
        <v>-0.36718543285305361</v>
      </c>
      <c r="M244" s="24" t="s">
        <v>850</v>
      </c>
    </row>
    <row r="245" spans="1:13" x14ac:dyDescent="0.3">
      <c r="A245" s="31" t="s">
        <v>796</v>
      </c>
      <c r="B245" s="25">
        <v>42661</v>
      </c>
      <c r="C245" s="24" t="s">
        <v>48</v>
      </c>
      <c r="D245" t="s">
        <v>49</v>
      </c>
      <c r="E245" s="24"/>
      <c r="F245" t="s">
        <v>37</v>
      </c>
      <c r="G245" s="24" t="s">
        <v>5</v>
      </c>
      <c r="H245" s="1">
        <v>24072.7</v>
      </c>
      <c r="I245" s="26">
        <v>14803.025</v>
      </c>
      <c r="J245" s="1">
        <v>16048.47</v>
      </c>
      <c r="K245" s="1">
        <v>9873.09</v>
      </c>
      <c r="L245" s="7">
        <f>K245/I245-1</f>
        <v>-0.33303564643037487</v>
      </c>
      <c r="M245" s="24" t="s">
        <v>850</v>
      </c>
    </row>
    <row r="246" spans="1:13" x14ac:dyDescent="0.3">
      <c r="A246" s="31" t="s">
        <v>796</v>
      </c>
      <c r="B246" s="25">
        <v>42661</v>
      </c>
      <c r="C246" s="24" t="s">
        <v>46</v>
      </c>
      <c r="D246" t="s">
        <v>47</v>
      </c>
      <c r="E246" s="24"/>
      <c r="F246" t="s">
        <v>37</v>
      </c>
      <c r="G246" s="24" t="s">
        <v>5</v>
      </c>
      <c r="H246" s="1">
        <v>21397.96</v>
      </c>
      <c r="I246" s="26">
        <v>13809.385</v>
      </c>
      <c r="J246" s="1">
        <v>16048.47</v>
      </c>
      <c r="K246" s="1">
        <v>10076.717500000001</v>
      </c>
      <c r="L246" s="7">
        <f>K246/I246-1</f>
        <v>-0.27029932904325571</v>
      </c>
      <c r="M246" s="24" t="s">
        <v>850</v>
      </c>
    </row>
    <row r="247" spans="1:13" x14ac:dyDescent="0.3">
      <c r="A247" s="31" t="s">
        <v>795</v>
      </c>
      <c r="B247" s="25">
        <v>42299</v>
      </c>
      <c r="C247" s="24" t="s">
        <v>50</v>
      </c>
      <c r="D247" t="s">
        <v>51</v>
      </c>
      <c r="E247" s="24" t="s">
        <v>52</v>
      </c>
      <c r="F247" t="s">
        <v>37</v>
      </c>
      <c r="G247" s="24" t="s">
        <v>5</v>
      </c>
      <c r="H247" s="1">
        <v>31148</v>
      </c>
      <c r="I247" s="26">
        <v>7148.18</v>
      </c>
      <c r="J247" s="1">
        <v>23361</v>
      </c>
      <c r="K247" s="1">
        <v>5268.77</v>
      </c>
      <c r="L247" s="7">
        <f>K247/I247-1</f>
        <v>-0.2629214709198705</v>
      </c>
      <c r="M247" s="24" t="s">
        <v>850</v>
      </c>
    </row>
    <row r="248" spans="1:13" x14ac:dyDescent="0.3">
      <c r="A248" s="31" t="s">
        <v>791</v>
      </c>
      <c r="B248" s="25">
        <v>43978</v>
      </c>
      <c r="C248" s="24" t="s">
        <v>236</v>
      </c>
      <c r="D248" t="s">
        <v>237</v>
      </c>
      <c r="E248" s="24"/>
      <c r="F248" t="s">
        <v>37</v>
      </c>
      <c r="G248" s="24" t="s">
        <v>5</v>
      </c>
      <c r="H248" s="1">
        <v>91949.32</v>
      </c>
      <c r="I248" s="26">
        <v>22973.504000000001</v>
      </c>
      <c r="J248" s="1">
        <v>77724.22</v>
      </c>
      <c r="K248" s="1">
        <v>18041.939999999999</v>
      </c>
      <c r="L248" s="7">
        <f>K248/I248-1</f>
        <v>-0.21466311799889137</v>
      </c>
      <c r="M248" s="24" t="s">
        <v>850</v>
      </c>
    </row>
    <row r="249" spans="1:13" x14ac:dyDescent="0.3">
      <c r="A249" s="31" t="s">
        <v>795</v>
      </c>
      <c r="B249" s="25">
        <v>43455</v>
      </c>
      <c r="C249" s="24" t="s">
        <v>314</v>
      </c>
      <c r="D249" t="s">
        <v>315</v>
      </c>
      <c r="E249" s="24"/>
      <c r="F249" t="s">
        <v>311</v>
      </c>
      <c r="G249" s="24" t="s">
        <v>5</v>
      </c>
      <c r="H249" s="1">
        <v>3501.66</v>
      </c>
      <c r="I249" s="26">
        <v>668.72</v>
      </c>
      <c r="J249" s="1">
        <v>2748.9</v>
      </c>
      <c r="K249" s="1">
        <v>549.78</v>
      </c>
      <c r="L249" s="7">
        <f>K249/I249-1</f>
        <v>-0.17786218447182689</v>
      </c>
      <c r="M249" s="24" t="s">
        <v>850</v>
      </c>
    </row>
    <row r="250" spans="1:13" x14ac:dyDescent="0.3">
      <c r="A250" s="31" t="s">
        <v>795</v>
      </c>
      <c r="B250" s="25">
        <v>43455</v>
      </c>
      <c r="C250" s="24" t="s">
        <v>312</v>
      </c>
      <c r="D250" t="s">
        <v>313</v>
      </c>
      <c r="E250" s="24"/>
      <c r="F250" t="s">
        <v>311</v>
      </c>
      <c r="G250" s="24" t="s">
        <v>5</v>
      </c>
      <c r="H250" s="1">
        <v>1447.62</v>
      </c>
      <c r="I250" s="26">
        <v>244.58</v>
      </c>
      <c r="J250" s="1">
        <v>1251.5999999999999</v>
      </c>
      <c r="K250" s="1">
        <v>201.6</v>
      </c>
      <c r="L250" s="7">
        <f>K250/I250-1</f>
        <v>-0.175729822552948</v>
      </c>
      <c r="M250" s="24" t="s">
        <v>850</v>
      </c>
    </row>
    <row r="251" spans="1:13" x14ac:dyDescent="0.3">
      <c r="A251" s="31" t="s">
        <v>802</v>
      </c>
      <c r="B251" s="25">
        <v>42783</v>
      </c>
      <c r="C251" s="24" t="s">
        <v>344</v>
      </c>
      <c r="D251" t="s">
        <v>345</v>
      </c>
      <c r="E251" s="24"/>
      <c r="F251" t="s">
        <v>316</v>
      </c>
      <c r="G251" s="24" t="s">
        <v>5</v>
      </c>
      <c r="H251" s="1">
        <v>294</v>
      </c>
      <c r="I251" s="26">
        <v>144</v>
      </c>
      <c r="J251" s="1">
        <v>245</v>
      </c>
      <c r="K251" s="1">
        <v>120</v>
      </c>
      <c r="L251" s="7">
        <f>K251/I251-1</f>
        <v>-0.16666666666666663</v>
      </c>
      <c r="M251" s="24" t="s">
        <v>850</v>
      </c>
    </row>
    <row r="252" spans="1:13" x14ac:dyDescent="0.3">
      <c r="A252" s="31" t="s">
        <v>790</v>
      </c>
      <c r="B252" s="25">
        <v>45722</v>
      </c>
      <c r="C252" s="24" t="s">
        <v>192</v>
      </c>
      <c r="D252" t="s">
        <v>193</v>
      </c>
      <c r="E252" s="24" t="s">
        <v>181</v>
      </c>
      <c r="F252" t="s">
        <v>37</v>
      </c>
      <c r="G252" s="24" t="s">
        <v>5</v>
      </c>
      <c r="H252" s="1">
        <v>28200</v>
      </c>
      <c r="I252" s="26">
        <v>9934.2999999999993</v>
      </c>
      <c r="J252" s="1">
        <v>24000</v>
      </c>
      <c r="K252" s="1">
        <v>8297.6</v>
      </c>
      <c r="L252" s="7">
        <f>K252/I252-1</f>
        <v>-0.16475242342188168</v>
      </c>
      <c r="M252" s="24" t="s">
        <v>850</v>
      </c>
    </row>
    <row r="253" spans="1:13" x14ac:dyDescent="0.3">
      <c r="A253" s="31" t="s">
        <v>795</v>
      </c>
      <c r="B253" s="25">
        <v>43228</v>
      </c>
      <c r="C253" s="24" t="s">
        <v>572</v>
      </c>
      <c r="D253" t="s">
        <v>573</v>
      </c>
      <c r="E253" s="24"/>
      <c r="F253" t="s">
        <v>311</v>
      </c>
      <c r="G253" s="24" t="s">
        <v>5</v>
      </c>
      <c r="H253" s="1">
        <v>4698</v>
      </c>
      <c r="I253" s="26">
        <v>328</v>
      </c>
      <c r="J253" s="1">
        <v>4228.2</v>
      </c>
      <c r="K253" s="1">
        <v>295.2</v>
      </c>
      <c r="L253" s="7">
        <f>K253/I253-1</f>
        <v>-0.10000000000000009</v>
      </c>
      <c r="M253" s="24" t="s">
        <v>850</v>
      </c>
    </row>
    <row r="254" spans="1:13" x14ac:dyDescent="0.3">
      <c r="A254" s="31" t="s">
        <v>835</v>
      </c>
      <c r="B254" s="25">
        <v>45077</v>
      </c>
      <c r="C254" s="24" t="s">
        <v>38</v>
      </c>
      <c r="D254" t="s">
        <v>39</v>
      </c>
      <c r="E254" s="24"/>
      <c r="F254" t="s">
        <v>37</v>
      </c>
      <c r="G254" s="24" t="s">
        <v>5</v>
      </c>
      <c r="H254" s="1">
        <v>1336.5</v>
      </c>
      <c r="I254" s="26">
        <v>320.82</v>
      </c>
      <c r="J254" s="1">
        <v>1336.5</v>
      </c>
      <c r="K254" s="1">
        <v>303.60000000000002</v>
      </c>
      <c r="L254" s="7">
        <f>K254/I254-1</f>
        <v>-5.3674957920329058E-2</v>
      </c>
      <c r="M254" s="24" t="s">
        <v>850</v>
      </c>
    </row>
    <row r="255" spans="1:13" x14ac:dyDescent="0.3">
      <c r="A255" s="31" t="s">
        <v>790</v>
      </c>
      <c r="B255" s="25">
        <v>44007</v>
      </c>
      <c r="C255" s="24" t="s">
        <v>168</v>
      </c>
      <c r="D255" t="s">
        <v>169</v>
      </c>
      <c r="E255" s="24"/>
      <c r="F255" t="s">
        <v>37</v>
      </c>
      <c r="G255" s="24" t="s">
        <v>5</v>
      </c>
      <c r="H255" s="1">
        <v>5742</v>
      </c>
      <c r="I255" s="26">
        <v>1413.36</v>
      </c>
      <c r="J255" s="1">
        <v>5736</v>
      </c>
      <c r="K255" s="1">
        <v>1344</v>
      </c>
      <c r="L255" s="7">
        <f>K255/I255-1</f>
        <v>-4.9074545763287403E-2</v>
      </c>
      <c r="M255" s="24" t="s">
        <v>850</v>
      </c>
    </row>
    <row r="256" spans="1:13" x14ac:dyDescent="0.3">
      <c r="A256" s="31" t="s">
        <v>808</v>
      </c>
      <c r="B256" s="25">
        <v>45470</v>
      </c>
      <c r="C256" s="24" t="s">
        <v>612</v>
      </c>
      <c r="D256" t="s">
        <v>613</v>
      </c>
      <c r="E256" s="24"/>
      <c r="F256" t="s">
        <v>108</v>
      </c>
      <c r="G256" s="24" t="s">
        <v>5</v>
      </c>
      <c r="H256" s="1">
        <v>13379.18</v>
      </c>
      <c r="I256" s="26">
        <v>7856.348</v>
      </c>
      <c r="J256" s="1">
        <v>13104</v>
      </c>
      <c r="K256" s="1">
        <v>7517.6639999999998</v>
      </c>
      <c r="L256" s="7">
        <f>K256/I256-1</f>
        <v>-4.3109597487280382E-2</v>
      </c>
      <c r="M256" s="24" t="s">
        <v>850</v>
      </c>
    </row>
    <row r="257" spans="1:13" x14ac:dyDescent="0.3">
      <c r="A257" s="31" t="s">
        <v>802</v>
      </c>
      <c r="B257" s="25">
        <v>42724</v>
      </c>
      <c r="C257" s="24" t="s">
        <v>89</v>
      </c>
      <c r="D257" t="s">
        <v>90</v>
      </c>
      <c r="E257" s="24"/>
      <c r="F257" t="s">
        <v>37</v>
      </c>
      <c r="G257" s="24" t="s">
        <v>5</v>
      </c>
      <c r="H257" s="1">
        <v>3223.05</v>
      </c>
      <c r="I257" s="26">
        <v>1359.45</v>
      </c>
      <c r="J257" s="1">
        <v>3233.41</v>
      </c>
      <c r="K257" s="1">
        <v>1363.51</v>
      </c>
      <c r="L257" s="7">
        <f>K257/I257-1</f>
        <v>2.9865018941483967E-3</v>
      </c>
      <c r="M257" s="24" t="s">
        <v>850</v>
      </c>
    </row>
    <row r="258" spans="1:13" x14ac:dyDescent="0.3">
      <c r="A258" s="31" t="s">
        <v>816</v>
      </c>
      <c r="B258" s="25">
        <v>45861</v>
      </c>
      <c r="C258" s="24" t="s">
        <v>234</v>
      </c>
      <c r="D258" t="s">
        <v>235</v>
      </c>
      <c r="E258" s="24">
        <v>20636968</v>
      </c>
      <c r="F258" t="s">
        <v>37</v>
      </c>
      <c r="G258" s="24" t="s">
        <v>5</v>
      </c>
      <c r="H258" s="1">
        <v>5785.8</v>
      </c>
      <c r="I258" s="26">
        <v>1887.9</v>
      </c>
      <c r="J258" s="1">
        <v>5785.8</v>
      </c>
      <c r="K258" s="1">
        <v>1918.2</v>
      </c>
      <c r="L258" s="7">
        <f>K258/I258-1</f>
        <v>1.6049578897187278E-2</v>
      </c>
      <c r="M258" s="24" t="s">
        <v>850</v>
      </c>
    </row>
    <row r="259" spans="1:13" x14ac:dyDescent="0.3">
      <c r="A259" s="31" t="s">
        <v>793</v>
      </c>
      <c r="B259" s="25">
        <v>45126</v>
      </c>
      <c r="C259" s="24" t="s">
        <v>144</v>
      </c>
      <c r="D259" t="s">
        <v>145</v>
      </c>
      <c r="E259" s="24"/>
      <c r="F259" t="s">
        <v>37</v>
      </c>
      <c r="G259" s="24" t="s">
        <v>5</v>
      </c>
      <c r="H259" s="1">
        <v>9420.7199999999993</v>
      </c>
      <c r="I259" s="26">
        <v>2893.77</v>
      </c>
      <c r="J259" s="1">
        <v>6780</v>
      </c>
      <c r="K259" s="1">
        <v>3234</v>
      </c>
      <c r="L259" s="7">
        <f>K259/I259-1</f>
        <v>0.11757326947200375</v>
      </c>
      <c r="M259" s="24" t="s">
        <v>850</v>
      </c>
    </row>
    <row r="260" spans="1:13" x14ac:dyDescent="0.3">
      <c r="A260" s="31" t="s">
        <v>802</v>
      </c>
      <c r="B260" s="25">
        <v>43971</v>
      </c>
      <c r="C260" s="24" t="s">
        <v>349</v>
      </c>
      <c r="D260" t="s">
        <v>348</v>
      </c>
      <c r="E260" s="24" t="s">
        <v>350</v>
      </c>
      <c r="F260" t="s">
        <v>316</v>
      </c>
      <c r="G260" s="24" t="s">
        <v>5</v>
      </c>
      <c r="H260" s="1">
        <v>8400</v>
      </c>
      <c r="I260" s="26">
        <v>1016</v>
      </c>
      <c r="J260" s="1">
        <v>8528.74</v>
      </c>
      <c r="K260" s="1">
        <v>1144.74</v>
      </c>
      <c r="L260" s="7">
        <f>K260/I260-1</f>
        <v>0.12671259842519689</v>
      </c>
      <c r="M260" s="24" t="s">
        <v>850</v>
      </c>
    </row>
    <row r="261" spans="1:13" x14ac:dyDescent="0.3">
      <c r="A261" s="31" t="s">
        <v>795</v>
      </c>
      <c r="B261" s="25">
        <v>43417</v>
      </c>
      <c r="C261" s="24" t="s">
        <v>328</v>
      </c>
      <c r="D261" t="s">
        <v>329</v>
      </c>
      <c r="E261" s="24"/>
      <c r="F261" t="s">
        <v>311</v>
      </c>
      <c r="G261" s="24" t="s">
        <v>5</v>
      </c>
      <c r="H261" s="1">
        <v>6159.45</v>
      </c>
      <c r="I261" s="26">
        <v>1082.57</v>
      </c>
      <c r="J261" s="1">
        <v>7146.15</v>
      </c>
      <c r="K261" s="1">
        <v>1255.99</v>
      </c>
      <c r="L261" s="7">
        <f>K261/I261-1</f>
        <v>0.1601928743637826</v>
      </c>
      <c r="M261" s="24" t="s">
        <v>850</v>
      </c>
    </row>
    <row r="262" spans="1:13" x14ac:dyDescent="0.3">
      <c r="A262" s="31" t="s">
        <v>831</v>
      </c>
      <c r="B262" s="25">
        <v>44404</v>
      </c>
      <c r="C262" s="24" t="s">
        <v>202</v>
      </c>
      <c r="D262" t="s">
        <v>203</v>
      </c>
      <c r="E262" s="24" t="s">
        <v>204</v>
      </c>
      <c r="F262" t="s">
        <v>37</v>
      </c>
      <c r="G262" s="24" t="s">
        <v>5</v>
      </c>
      <c r="H262" s="1">
        <v>1680</v>
      </c>
      <c r="I262" s="26">
        <v>796.06</v>
      </c>
      <c r="J262" s="1">
        <v>2180</v>
      </c>
      <c r="K262" s="1">
        <v>1021.96</v>
      </c>
      <c r="L262" s="7">
        <f>K262/I262-1</f>
        <v>0.28377257995628491</v>
      </c>
      <c r="M262" s="24" t="s">
        <v>850</v>
      </c>
    </row>
    <row r="263" spans="1:13" x14ac:dyDescent="0.3">
      <c r="A263" s="31" t="s">
        <v>790</v>
      </c>
      <c r="B263" s="25">
        <v>45722</v>
      </c>
      <c r="C263" s="24" t="s">
        <v>200</v>
      </c>
      <c r="D263" t="s">
        <v>201</v>
      </c>
      <c r="E263" s="24" t="s">
        <v>181</v>
      </c>
      <c r="F263" t="s">
        <v>37</v>
      </c>
      <c r="G263" s="24" t="s">
        <v>5</v>
      </c>
      <c r="H263" s="1">
        <v>9900</v>
      </c>
      <c r="I263" s="26">
        <v>2730.3</v>
      </c>
      <c r="J263" s="1">
        <v>14650</v>
      </c>
      <c r="K263" s="1">
        <v>3872.4</v>
      </c>
      <c r="L263" s="7">
        <f>K263/I263-1</f>
        <v>0.41830568069442919</v>
      </c>
      <c r="M263" s="24" t="s">
        <v>850</v>
      </c>
    </row>
    <row r="264" spans="1:13" x14ac:dyDescent="0.3">
      <c r="A264" s="31" t="s">
        <v>795</v>
      </c>
      <c r="B264" s="25">
        <v>43395</v>
      </c>
      <c r="C264" s="24" t="s">
        <v>574</v>
      </c>
      <c r="D264" t="s">
        <v>575</v>
      </c>
      <c r="E264" s="24"/>
      <c r="F264" t="s">
        <v>311</v>
      </c>
      <c r="G264" s="24" t="s">
        <v>5</v>
      </c>
      <c r="H264" s="1">
        <v>1287</v>
      </c>
      <c r="I264" s="26">
        <v>245</v>
      </c>
      <c r="J264" s="1">
        <v>1859.52</v>
      </c>
      <c r="K264" s="1">
        <v>370.24</v>
      </c>
      <c r="L264" s="7">
        <f>K264/I264-1</f>
        <v>0.51118367346938776</v>
      </c>
      <c r="M264" s="24" t="s">
        <v>850</v>
      </c>
    </row>
    <row r="265" spans="1:13" x14ac:dyDescent="0.3">
      <c r="A265" s="31" t="s">
        <v>790</v>
      </c>
      <c r="B265" s="25">
        <v>44007</v>
      </c>
      <c r="C265" s="24" t="s">
        <v>166</v>
      </c>
      <c r="D265" t="s">
        <v>167</v>
      </c>
      <c r="E265" s="24"/>
      <c r="F265" t="s">
        <v>37</v>
      </c>
      <c r="G265" s="24" t="s">
        <v>5</v>
      </c>
      <c r="H265" s="1">
        <v>5742</v>
      </c>
      <c r="I265" s="26">
        <v>1413.36</v>
      </c>
      <c r="J265" s="1">
        <v>11376</v>
      </c>
      <c r="K265" s="1">
        <v>2447.04</v>
      </c>
      <c r="L265" s="7">
        <f>K265/I265-1</f>
        <v>0.7313635591781289</v>
      </c>
      <c r="M265" s="24" t="s">
        <v>850</v>
      </c>
    </row>
    <row r="266" spans="1:13" x14ac:dyDescent="0.3">
      <c r="A266" s="31" t="s">
        <v>795</v>
      </c>
      <c r="B266" s="25">
        <v>43395</v>
      </c>
      <c r="C266" s="24" t="s">
        <v>576</v>
      </c>
      <c r="D266" t="s">
        <v>577</v>
      </c>
      <c r="E266" s="24"/>
      <c r="F266" t="s">
        <v>311</v>
      </c>
      <c r="G266" s="24" t="s">
        <v>5</v>
      </c>
      <c r="H266" s="1">
        <v>1530</v>
      </c>
      <c r="I266" s="26">
        <v>261</v>
      </c>
      <c r="J266" s="1">
        <v>2705.04</v>
      </c>
      <c r="K266" s="1">
        <v>556.91999999999996</v>
      </c>
      <c r="L266" s="7">
        <f>K266/I266-1</f>
        <v>1.1337931034482756</v>
      </c>
      <c r="M266" s="24" t="s">
        <v>850</v>
      </c>
    </row>
    <row r="267" spans="1:13" x14ac:dyDescent="0.3">
      <c r="A267" s="31" t="s">
        <v>813</v>
      </c>
      <c r="B267" s="25">
        <v>43955</v>
      </c>
      <c r="C267" s="24" t="s">
        <v>77</v>
      </c>
      <c r="D267" t="s">
        <v>78</v>
      </c>
      <c r="E267" s="24"/>
      <c r="F267" t="s">
        <v>37</v>
      </c>
      <c r="G267" s="24" t="s">
        <v>5</v>
      </c>
      <c r="H267" s="1">
        <v>6524.48</v>
      </c>
      <c r="I267" s="26">
        <v>4663.4399999999996</v>
      </c>
      <c r="J267" s="1">
        <v>16181.6</v>
      </c>
      <c r="K267" s="1">
        <v>12000.2</v>
      </c>
      <c r="L267" s="7">
        <f>K267/I267-1</f>
        <v>1.5732506475906201</v>
      </c>
      <c r="M267" s="24" t="s">
        <v>850</v>
      </c>
    </row>
    <row r="268" spans="1:13" x14ac:dyDescent="0.3">
      <c r="A268" s="31" t="s">
        <v>795</v>
      </c>
      <c r="B268" s="25">
        <v>43938</v>
      </c>
      <c r="C268" s="24" t="s">
        <v>578</v>
      </c>
      <c r="D268" t="s">
        <v>579</v>
      </c>
      <c r="E268" s="24"/>
      <c r="F268" t="s">
        <v>311</v>
      </c>
      <c r="G268" s="24" t="s">
        <v>5</v>
      </c>
      <c r="H268" s="1">
        <v>630</v>
      </c>
      <c r="I268" s="26">
        <v>107</v>
      </c>
      <c r="J268" s="1">
        <v>4126.5</v>
      </c>
      <c r="K268" s="1">
        <v>700.85</v>
      </c>
      <c r="L268" s="7">
        <f>K268/I268-1</f>
        <v>5.55</v>
      </c>
      <c r="M268" s="24" t="s">
        <v>850</v>
      </c>
    </row>
    <row r="269" spans="1:13" x14ac:dyDescent="0.3">
      <c r="A269" s="31" t="s">
        <v>792</v>
      </c>
      <c r="B269" s="25">
        <v>46156</v>
      </c>
      <c r="C269" s="24" t="s">
        <v>232</v>
      </c>
      <c r="D269" t="s">
        <v>229</v>
      </c>
      <c r="E269" s="24" t="s">
        <v>233</v>
      </c>
      <c r="F269" t="s">
        <v>37</v>
      </c>
      <c r="G269" s="24" t="s">
        <v>5</v>
      </c>
      <c r="H269" s="1">
        <v>0</v>
      </c>
      <c r="I269" s="26">
        <v>0</v>
      </c>
      <c r="J269" s="1">
        <v>23988</v>
      </c>
      <c r="K269" s="1">
        <v>8284.56</v>
      </c>
      <c r="L269" s="7" t="e">
        <f>K269/I269-1</f>
        <v>#DIV/0!</v>
      </c>
      <c r="M269" s="24" t="s">
        <v>850</v>
      </c>
    </row>
    <row r="270" spans="1:13" x14ac:dyDescent="0.3">
      <c r="A270" s="31" t="s">
        <v>792</v>
      </c>
      <c r="B270" s="25">
        <v>46105</v>
      </c>
      <c r="C270" s="24" t="s">
        <v>138</v>
      </c>
      <c r="D270" t="s">
        <v>139</v>
      </c>
      <c r="E270" s="24" t="s">
        <v>137</v>
      </c>
      <c r="F270" t="s">
        <v>37</v>
      </c>
      <c r="G270" s="24" t="s">
        <v>5</v>
      </c>
      <c r="H270" s="1">
        <v>0</v>
      </c>
      <c r="I270" s="26">
        <v>0</v>
      </c>
      <c r="J270" s="1">
        <v>9976.25</v>
      </c>
      <c r="K270" s="1">
        <v>7803.1475</v>
      </c>
      <c r="L270" s="7" t="e">
        <f>K270/I270-1</f>
        <v>#DIV/0!</v>
      </c>
      <c r="M270" s="24" t="s">
        <v>850</v>
      </c>
    </row>
    <row r="271" spans="1:13" x14ac:dyDescent="0.3">
      <c r="A271" s="31" t="s">
        <v>797</v>
      </c>
      <c r="B271" s="25">
        <v>45961</v>
      </c>
      <c r="C271" s="24" t="s">
        <v>157</v>
      </c>
      <c r="D271" t="s">
        <v>155</v>
      </c>
      <c r="E271" s="24"/>
      <c r="F271" t="s">
        <v>37</v>
      </c>
      <c r="G271" s="24" t="s">
        <v>5</v>
      </c>
      <c r="H271" s="1">
        <v>0</v>
      </c>
      <c r="I271" s="26">
        <v>0</v>
      </c>
      <c r="J271" s="1">
        <v>34977.24</v>
      </c>
      <c r="K271" s="1">
        <v>7374.12</v>
      </c>
      <c r="L271" s="7" t="e">
        <f>K271/I271-1</f>
        <v>#DIV/0!</v>
      </c>
      <c r="M271" s="24" t="s">
        <v>850</v>
      </c>
    </row>
    <row r="272" spans="1:13" x14ac:dyDescent="0.3">
      <c r="A272" s="31" t="s">
        <v>846</v>
      </c>
      <c r="B272" s="25">
        <v>46149</v>
      </c>
      <c r="C272" s="24" t="s">
        <v>290</v>
      </c>
      <c r="D272" t="s">
        <v>291</v>
      </c>
      <c r="E272" s="24" t="s">
        <v>273</v>
      </c>
      <c r="F272" t="s">
        <v>37</v>
      </c>
      <c r="G272" s="24" t="s">
        <v>5</v>
      </c>
      <c r="H272" s="1">
        <v>0</v>
      </c>
      <c r="I272" s="26">
        <v>0</v>
      </c>
      <c r="J272" s="1">
        <v>8256.5</v>
      </c>
      <c r="K272" s="1">
        <v>6600.85</v>
      </c>
      <c r="L272" s="7" t="e">
        <f>K272/I272-1</f>
        <v>#DIV/0!</v>
      </c>
      <c r="M272" s="24" t="s">
        <v>850</v>
      </c>
    </row>
    <row r="273" spans="1:13" x14ac:dyDescent="0.3">
      <c r="A273" s="31" t="s">
        <v>816</v>
      </c>
      <c r="B273" s="25">
        <v>46181</v>
      </c>
      <c r="C273" s="24" t="s">
        <v>79</v>
      </c>
      <c r="D273" t="s">
        <v>80</v>
      </c>
      <c r="E273" s="24" t="s">
        <v>55</v>
      </c>
      <c r="F273" t="s">
        <v>37</v>
      </c>
      <c r="G273" s="24" t="s">
        <v>5</v>
      </c>
      <c r="H273" s="1">
        <v>0</v>
      </c>
      <c r="I273" s="26">
        <v>0</v>
      </c>
      <c r="J273" s="1">
        <v>15154.2</v>
      </c>
      <c r="K273" s="1">
        <v>5742</v>
      </c>
      <c r="L273" s="7" t="e">
        <f>K273/I273-1</f>
        <v>#DIV/0!</v>
      </c>
      <c r="M273" s="24" t="s">
        <v>850</v>
      </c>
    </row>
    <row r="274" spans="1:13" x14ac:dyDescent="0.3">
      <c r="A274" s="31" t="s">
        <v>795</v>
      </c>
      <c r="B274" s="25">
        <v>46128</v>
      </c>
      <c r="C274" s="24" t="s">
        <v>302</v>
      </c>
      <c r="D274" t="s">
        <v>303</v>
      </c>
      <c r="E274" s="24"/>
      <c r="F274" t="s">
        <v>37</v>
      </c>
      <c r="G274" s="24" t="s">
        <v>5</v>
      </c>
      <c r="H274" s="1">
        <v>0</v>
      </c>
      <c r="I274" s="26">
        <v>0</v>
      </c>
      <c r="J274" s="1">
        <v>3538</v>
      </c>
      <c r="K274" s="1">
        <v>2645.8154</v>
      </c>
      <c r="L274" s="7" t="e">
        <f>K274/I274-1</f>
        <v>#DIV/0!</v>
      </c>
      <c r="M274" s="24" t="s">
        <v>850</v>
      </c>
    </row>
    <row r="275" spans="1:13" x14ac:dyDescent="0.3">
      <c r="A275" s="31" t="s">
        <v>819</v>
      </c>
      <c r="B275" s="25">
        <v>46128</v>
      </c>
      <c r="C275" s="24" t="s">
        <v>288</v>
      </c>
      <c r="D275" t="s">
        <v>289</v>
      </c>
      <c r="E275" s="24" t="s">
        <v>273</v>
      </c>
      <c r="F275" t="s">
        <v>37</v>
      </c>
      <c r="G275" s="24" t="s">
        <v>5</v>
      </c>
      <c r="H275" s="1">
        <v>0</v>
      </c>
      <c r="I275" s="26">
        <v>0</v>
      </c>
      <c r="J275" s="1">
        <v>3312.66</v>
      </c>
      <c r="K275" s="1">
        <v>2491.12</v>
      </c>
      <c r="L275" s="7" t="e">
        <f>K275/I275-1</f>
        <v>#DIV/0!</v>
      </c>
      <c r="M275" s="24" t="s">
        <v>850</v>
      </c>
    </row>
    <row r="276" spans="1:13" x14ac:dyDescent="0.3">
      <c r="A276" s="31" t="s">
        <v>797</v>
      </c>
      <c r="B276" s="25">
        <v>45961</v>
      </c>
      <c r="C276" s="24" t="s">
        <v>154</v>
      </c>
      <c r="D276" t="s">
        <v>155</v>
      </c>
      <c r="E276" s="24" t="s">
        <v>156</v>
      </c>
      <c r="F276" t="s">
        <v>37</v>
      </c>
      <c r="G276" s="24" t="s">
        <v>5</v>
      </c>
      <c r="H276" s="1">
        <v>0</v>
      </c>
      <c r="I276" s="26">
        <v>0</v>
      </c>
      <c r="J276" s="1">
        <v>5535.64</v>
      </c>
      <c r="K276" s="1">
        <v>1868.6</v>
      </c>
      <c r="L276" s="7" t="e">
        <f>K276/I276-1</f>
        <v>#DIV/0!</v>
      </c>
      <c r="M276" s="24" t="s">
        <v>850</v>
      </c>
    </row>
    <row r="277" spans="1:13" x14ac:dyDescent="0.3">
      <c r="A277" s="31" t="s">
        <v>793</v>
      </c>
      <c r="B277" s="25">
        <v>45475</v>
      </c>
      <c r="C277" s="24" t="s">
        <v>129</v>
      </c>
      <c r="D277" t="s">
        <v>130</v>
      </c>
      <c r="E277" s="24"/>
      <c r="F277" t="s">
        <v>37</v>
      </c>
      <c r="G277" s="24" t="s">
        <v>5</v>
      </c>
      <c r="H277" s="1">
        <v>0</v>
      </c>
      <c r="I277" s="26">
        <v>0</v>
      </c>
      <c r="J277" s="1">
        <v>5488</v>
      </c>
      <c r="K277" s="1">
        <v>1792.4480000000001</v>
      </c>
      <c r="L277" s="7" t="e">
        <f>K277/I277-1</f>
        <v>#DIV/0!</v>
      </c>
      <c r="M277" s="24" t="s">
        <v>850</v>
      </c>
    </row>
    <row r="278" spans="1:13" x14ac:dyDescent="0.3">
      <c r="A278" s="31" t="s">
        <v>795</v>
      </c>
      <c r="B278" s="25">
        <v>46128</v>
      </c>
      <c r="C278" s="24" t="s">
        <v>300</v>
      </c>
      <c r="D278" t="s">
        <v>301</v>
      </c>
      <c r="E278" s="24"/>
      <c r="F278" t="s">
        <v>37</v>
      </c>
      <c r="G278" s="24" t="s">
        <v>5</v>
      </c>
      <c r="H278" s="1">
        <v>0</v>
      </c>
      <c r="I278" s="26">
        <v>0</v>
      </c>
      <c r="J278" s="1">
        <v>2378</v>
      </c>
      <c r="K278" s="1">
        <v>1774.0074</v>
      </c>
      <c r="L278" s="7" t="e">
        <f>K278/I278-1</f>
        <v>#DIV/0!</v>
      </c>
      <c r="M278" s="24" t="s">
        <v>850</v>
      </c>
    </row>
    <row r="279" spans="1:13" x14ac:dyDescent="0.3">
      <c r="A279" s="31" t="s">
        <v>807</v>
      </c>
      <c r="B279" s="25">
        <v>46112</v>
      </c>
      <c r="C279" s="24" t="s">
        <v>270</v>
      </c>
      <c r="D279" t="s">
        <v>271</v>
      </c>
      <c r="E279" s="24" t="s">
        <v>272</v>
      </c>
      <c r="F279" t="s">
        <v>37</v>
      </c>
      <c r="G279" s="24" t="s">
        <v>5</v>
      </c>
      <c r="H279" s="1">
        <v>0</v>
      </c>
      <c r="I279" s="26">
        <v>0</v>
      </c>
      <c r="J279" s="1">
        <v>4254</v>
      </c>
      <c r="K279" s="1">
        <v>1688.16</v>
      </c>
      <c r="L279" s="7" t="e">
        <f>K279/I279-1</f>
        <v>#DIV/0!</v>
      </c>
      <c r="M279" s="24" t="s">
        <v>850</v>
      </c>
    </row>
    <row r="280" spans="1:13" x14ac:dyDescent="0.3">
      <c r="A280" s="31" t="s">
        <v>831</v>
      </c>
      <c r="B280" s="25">
        <v>44284</v>
      </c>
      <c r="C280" s="24" t="s">
        <v>211</v>
      </c>
      <c r="D280" t="s">
        <v>212</v>
      </c>
      <c r="E280" s="24" t="s">
        <v>204</v>
      </c>
      <c r="F280" t="s">
        <v>37</v>
      </c>
      <c r="G280" s="24" t="s">
        <v>5</v>
      </c>
      <c r="H280" s="1">
        <v>0</v>
      </c>
      <c r="I280" s="26">
        <v>0</v>
      </c>
      <c r="J280" s="1">
        <v>3150</v>
      </c>
      <c r="K280" s="1">
        <v>1589.85</v>
      </c>
      <c r="L280" s="7" t="e">
        <f>K280/I280-1</f>
        <v>#DIV/0!</v>
      </c>
      <c r="M280" s="24" t="s">
        <v>850</v>
      </c>
    </row>
    <row r="281" spans="1:13" x14ac:dyDescent="0.3">
      <c r="A281" s="31" t="s">
        <v>795</v>
      </c>
      <c r="B281" s="25">
        <v>46115</v>
      </c>
      <c r="C281" s="24" t="s">
        <v>294</v>
      </c>
      <c r="D281" t="s">
        <v>295</v>
      </c>
      <c r="E281" s="24"/>
      <c r="F281" t="s">
        <v>37</v>
      </c>
      <c r="G281" s="24" t="s">
        <v>5</v>
      </c>
      <c r="H281" s="1">
        <v>0</v>
      </c>
      <c r="I281" s="26">
        <v>0</v>
      </c>
      <c r="J281" s="1">
        <v>2482.4</v>
      </c>
      <c r="K281" s="1">
        <v>1546.0338999999999</v>
      </c>
      <c r="L281" s="7" t="e">
        <f>K281/I281-1</f>
        <v>#DIV/0!</v>
      </c>
      <c r="M281" s="24" t="s">
        <v>850</v>
      </c>
    </row>
    <row r="282" spans="1:13" x14ac:dyDescent="0.3">
      <c r="A282" s="31" t="s">
        <v>819</v>
      </c>
      <c r="B282" s="25">
        <v>46063</v>
      </c>
      <c r="C282" s="24" t="s">
        <v>282</v>
      </c>
      <c r="D282" t="s">
        <v>283</v>
      </c>
      <c r="E282" s="24" t="s">
        <v>273</v>
      </c>
      <c r="F282" t="s">
        <v>37</v>
      </c>
      <c r="G282" s="24" t="s">
        <v>5</v>
      </c>
      <c r="H282" s="1">
        <v>0</v>
      </c>
      <c r="I282" s="26">
        <v>0</v>
      </c>
      <c r="J282" s="1">
        <v>1647.09</v>
      </c>
      <c r="K282" s="1">
        <v>1527.09</v>
      </c>
      <c r="L282" s="7" t="e">
        <f>K282/I282-1</f>
        <v>#DIV/0!</v>
      </c>
      <c r="M282" s="24" t="s">
        <v>850</v>
      </c>
    </row>
    <row r="283" spans="1:13" x14ac:dyDescent="0.3">
      <c r="A283" s="31" t="s">
        <v>793</v>
      </c>
      <c r="B283" s="25">
        <v>46139</v>
      </c>
      <c r="C283" s="24" t="s">
        <v>123</v>
      </c>
      <c r="D283" t="s">
        <v>124</v>
      </c>
      <c r="E283" s="24"/>
      <c r="F283" t="s">
        <v>37</v>
      </c>
      <c r="G283" s="24" t="s">
        <v>5</v>
      </c>
      <c r="H283" s="1">
        <v>0</v>
      </c>
      <c r="I283" s="26">
        <v>0</v>
      </c>
      <c r="J283" s="1">
        <v>4017.92</v>
      </c>
      <c r="K283" s="1">
        <v>1344.96</v>
      </c>
      <c r="L283" s="7" t="e">
        <f>K283/I283-1</f>
        <v>#DIV/0!</v>
      </c>
      <c r="M283" s="24" t="s">
        <v>850</v>
      </c>
    </row>
    <row r="284" spans="1:13" x14ac:dyDescent="0.3">
      <c r="A284" s="31" t="s">
        <v>816</v>
      </c>
      <c r="B284" s="25">
        <v>46008</v>
      </c>
      <c r="C284" s="24" t="s">
        <v>259</v>
      </c>
      <c r="D284" t="s">
        <v>260</v>
      </c>
      <c r="E284" s="24"/>
      <c r="F284" t="s">
        <v>37</v>
      </c>
      <c r="G284" s="24" t="s">
        <v>5</v>
      </c>
      <c r="H284" s="1">
        <v>0</v>
      </c>
      <c r="I284" s="26">
        <v>0</v>
      </c>
      <c r="J284" s="1">
        <v>2687.04</v>
      </c>
      <c r="K284" s="1">
        <v>1181.0999999999999</v>
      </c>
      <c r="L284" s="7" t="e">
        <f>K284/I284-1</f>
        <v>#DIV/0!</v>
      </c>
      <c r="M284" s="24" t="s">
        <v>850</v>
      </c>
    </row>
    <row r="285" spans="1:13" x14ac:dyDescent="0.3">
      <c r="A285" s="31" t="s">
        <v>819</v>
      </c>
      <c r="B285" s="25">
        <v>46093</v>
      </c>
      <c r="C285" s="24" t="s">
        <v>286</v>
      </c>
      <c r="D285" t="s">
        <v>287</v>
      </c>
      <c r="E285" s="24" t="s">
        <v>273</v>
      </c>
      <c r="F285" t="s">
        <v>37</v>
      </c>
      <c r="G285" s="24" t="s">
        <v>5</v>
      </c>
      <c r="H285" s="1">
        <v>0</v>
      </c>
      <c r="I285" s="26">
        <v>0</v>
      </c>
      <c r="J285" s="1">
        <v>1668.26</v>
      </c>
      <c r="K285" s="1">
        <v>1151.04</v>
      </c>
      <c r="L285" s="7" t="e">
        <f>K285/I285-1</f>
        <v>#DIV/0!</v>
      </c>
      <c r="M285" s="24" t="s">
        <v>850</v>
      </c>
    </row>
    <row r="286" spans="1:13" x14ac:dyDescent="0.3">
      <c r="A286" s="31" t="s">
        <v>835</v>
      </c>
      <c r="B286" s="25">
        <v>46069</v>
      </c>
      <c r="C286" s="24" t="s">
        <v>40</v>
      </c>
      <c r="D286" t="s">
        <v>41</v>
      </c>
      <c r="E286" s="24"/>
      <c r="F286" t="s">
        <v>37</v>
      </c>
      <c r="G286" s="24" t="s">
        <v>5</v>
      </c>
      <c r="H286" s="1">
        <v>0</v>
      </c>
      <c r="I286" s="26">
        <v>0</v>
      </c>
      <c r="J286" s="1">
        <v>4019.2</v>
      </c>
      <c r="K286" s="1">
        <v>1146.4000000000001</v>
      </c>
      <c r="L286" s="7" t="e">
        <f>K286/I286-1</f>
        <v>#DIV/0!</v>
      </c>
      <c r="M286" s="24" t="s">
        <v>850</v>
      </c>
    </row>
    <row r="287" spans="1:13" x14ac:dyDescent="0.3">
      <c r="A287" s="31" t="s">
        <v>819</v>
      </c>
      <c r="B287" s="25">
        <v>46063</v>
      </c>
      <c r="C287" s="24" t="s">
        <v>284</v>
      </c>
      <c r="D287" t="s">
        <v>285</v>
      </c>
      <c r="E287" s="24" t="s">
        <v>273</v>
      </c>
      <c r="F287" t="s">
        <v>37</v>
      </c>
      <c r="G287" s="24" t="s">
        <v>5</v>
      </c>
      <c r="H287" s="1">
        <v>0</v>
      </c>
      <c r="I287" s="26">
        <v>0</v>
      </c>
      <c r="J287" s="1">
        <v>1647.09</v>
      </c>
      <c r="K287" s="1">
        <v>1136.49</v>
      </c>
      <c r="L287" s="7" t="e">
        <f>K287/I287-1</f>
        <v>#DIV/0!</v>
      </c>
      <c r="M287" s="24" t="s">
        <v>850</v>
      </c>
    </row>
    <row r="288" spans="1:13" x14ac:dyDescent="0.3">
      <c r="A288" s="31" t="s">
        <v>819</v>
      </c>
      <c r="B288" s="25">
        <v>46010</v>
      </c>
      <c r="C288" s="24" t="s">
        <v>280</v>
      </c>
      <c r="D288" t="s">
        <v>281</v>
      </c>
      <c r="E288" s="24" t="s">
        <v>273</v>
      </c>
      <c r="F288" t="s">
        <v>37</v>
      </c>
      <c r="G288" s="24" t="s">
        <v>5</v>
      </c>
      <c r="H288" s="1">
        <v>0</v>
      </c>
      <c r="I288" s="26">
        <v>0</v>
      </c>
      <c r="J288" s="1">
        <v>1642.95</v>
      </c>
      <c r="K288" s="1">
        <v>1131.57</v>
      </c>
      <c r="L288" s="7" t="e">
        <f>K288/I288-1</f>
        <v>#DIV/0!</v>
      </c>
      <c r="M288" s="24" t="s">
        <v>850</v>
      </c>
    </row>
    <row r="289" spans="1:13" x14ac:dyDescent="0.3">
      <c r="A289" s="31" t="s">
        <v>793</v>
      </c>
      <c r="B289" s="25">
        <v>45167</v>
      </c>
      <c r="C289" s="24" t="s">
        <v>131</v>
      </c>
      <c r="D289" t="s">
        <v>132</v>
      </c>
      <c r="E289" s="24"/>
      <c r="F289" t="s">
        <v>37</v>
      </c>
      <c r="G289" s="24" t="s">
        <v>5</v>
      </c>
      <c r="H289" s="1">
        <v>0</v>
      </c>
      <c r="I289" s="26">
        <v>0</v>
      </c>
      <c r="J289" s="1">
        <v>3589.44</v>
      </c>
      <c r="K289" s="1">
        <v>1104.72</v>
      </c>
      <c r="L289" s="7" t="e">
        <f>K289/I289-1</f>
        <v>#DIV/0!</v>
      </c>
      <c r="M289" s="24" t="s">
        <v>850</v>
      </c>
    </row>
    <row r="290" spans="1:13" x14ac:dyDescent="0.3">
      <c r="A290" s="31" t="s">
        <v>793</v>
      </c>
      <c r="B290" s="25">
        <v>46139</v>
      </c>
      <c r="C290" s="24" t="s">
        <v>147</v>
      </c>
      <c r="D290" t="s">
        <v>148</v>
      </c>
      <c r="E290" s="24" t="s">
        <v>149</v>
      </c>
      <c r="F290" t="s">
        <v>37</v>
      </c>
      <c r="G290" s="24" t="s">
        <v>5</v>
      </c>
      <c r="H290" s="1">
        <v>0</v>
      </c>
      <c r="I290" s="26">
        <v>0</v>
      </c>
      <c r="J290" s="1">
        <v>3224.52</v>
      </c>
      <c r="K290" s="1">
        <v>1080.96</v>
      </c>
      <c r="L290" s="7" t="e">
        <f>K290/I290-1</f>
        <v>#DIV/0!</v>
      </c>
      <c r="M290" s="24" t="s">
        <v>850</v>
      </c>
    </row>
    <row r="291" spans="1:13" x14ac:dyDescent="0.3">
      <c r="A291" s="31" t="s">
        <v>824</v>
      </c>
      <c r="B291" s="25">
        <v>45832</v>
      </c>
      <c r="C291" s="24" t="s">
        <v>337</v>
      </c>
      <c r="D291" t="s">
        <v>330</v>
      </c>
      <c r="E291" s="24" t="s">
        <v>338</v>
      </c>
      <c r="F291" t="s">
        <v>316</v>
      </c>
      <c r="G291" s="24" t="s">
        <v>5</v>
      </c>
      <c r="H291" s="1">
        <v>0</v>
      </c>
      <c r="I291" s="26">
        <v>0</v>
      </c>
      <c r="J291" s="1">
        <v>1904</v>
      </c>
      <c r="K291" s="1">
        <v>664</v>
      </c>
      <c r="L291" s="7" t="e">
        <f>K291/I291-1</f>
        <v>#DIV/0!</v>
      </c>
      <c r="M291" s="24" t="s">
        <v>850</v>
      </c>
    </row>
    <row r="292" spans="1:13" x14ac:dyDescent="0.3">
      <c r="A292" s="31" t="s">
        <v>807</v>
      </c>
      <c r="B292" s="25">
        <v>46112</v>
      </c>
      <c r="C292" s="24" t="s">
        <v>268</v>
      </c>
      <c r="D292" t="s">
        <v>269</v>
      </c>
      <c r="E292" s="24" t="s">
        <v>267</v>
      </c>
      <c r="F292" t="s">
        <v>37</v>
      </c>
      <c r="G292" s="24" t="s">
        <v>5</v>
      </c>
      <c r="H292" s="1">
        <v>0</v>
      </c>
      <c r="I292" s="26">
        <v>0</v>
      </c>
      <c r="J292" s="1">
        <v>1646.5</v>
      </c>
      <c r="K292" s="1">
        <v>652.36099999999999</v>
      </c>
      <c r="L292" s="7" t="e">
        <f>K292/I292-1</f>
        <v>#DIV/0!</v>
      </c>
      <c r="M292" s="24" t="s">
        <v>850</v>
      </c>
    </row>
    <row r="293" spans="1:13" x14ac:dyDescent="0.3">
      <c r="A293" s="31" t="s">
        <v>795</v>
      </c>
      <c r="B293" s="25">
        <v>45973</v>
      </c>
      <c r="C293" s="24" t="s">
        <v>292</v>
      </c>
      <c r="D293" t="s">
        <v>293</v>
      </c>
      <c r="E293" s="24">
        <v>540537201</v>
      </c>
      <c r="F293" t="s">
        <v>37</v>
      </c>
      <c r="G293" s="24" t="s">
        <v>5</v>
      </c>
      <c r="H293" s="1">
        <v>0</v>
      </c>
      <c r="I293" s="26">
        <v>0</v>
      </c>
      <c r="J293" s="1">
        <v>2088</v>
      </c>
      <c r="K293" s="1">
        <v>611.82899999999995</v>
      </c>
      <c r="L293" s="7" t="e">
        <f>K293/I293-1</f>
        <v>#DIV/0!</v>
      </c>
      <c r="M293" s="24" t="s">
        <v>850</v>
      </c>
    </row>
    <row r="294" spans="1:13" x14ac:dyDescent="0.3">
      <c r="A294" s="31" t="s">
        <v>802</v>
      </c>
      <c r="B294" s="25">
        <v>46199</v>
      </c>
      <c r="C294" s="24" t="s">
        <v>386</v>
      </c>
      <c r="D294" t="s">
        <v>387</v>
      </c>
      <c r="E294" s="24"/>
      <c r="F294" t="s">
        <v>316</v>
      </c>
      <c r="G294" s="24" t="s">
        <v>5</v>
      </c>
      <c r="H294" s="1">
        <v>0</v>
      </c>
      <c r="I294" s="26">
        <v>0</v>
      </c>
      <c r="J294" s="1">
        <v>430</v>
      </c>
      <c r="K294" s="1">
        <v>200</v>
      </c>
      <c r="L294" s="7" t="e">
        <f>K294/I294-1</f>
        <v>#DIV/0!</v>
      </c>
      <c r="M294" s="24" t="s">
        <v>850</v>
      </c>
    </row>
    <row r="295" spans="1:13" x14ac:dyDescent="0.3">
      <c r="A295" s="31" t="s">
        <v>802</v>
      </c>
      <c r="B295" s="25">
        <v>45575</v>
      </c>
      <c r="C295" s="24" t="s">
        <v>322</v>
      </c>
      <c r="D295" t="s">
        <v>323</v>
      </c>
      <c r="E295" s="24"/>
      <c r="F295" t="s">
        <v>316</v>
      </c>
      <c r="G295" s="24" t="s">
        <v>5</v>
      </c>
      <c r="H295" s="1">
        <v>0</v>
      </c>
      <c r="I295" s="26">
        <v>0</v>
      </c>
      <c r="J295" s="1">
        <v>297</v>
      </c>
      <c r="K295" s="1">
        <v>196.99950000000001</v>
      </c>
      <c r="L295" s="7" t="e">
        <f>K295/I295-1</f>
        <v>#DIV/0!</v>
      </c>
      <c r="M295" s="24" t="s">
        <v>850</v>
      </c>
    </row>
    <row r="296" spans="1:13" x14ac:dyDescent="0.3">
      <c r="A296" s="31" t="s">
        <v>842</v>
      </c>
      <c r="B296" s="25">
        <v>45547</v>
      </c>
      <c r="C296" s="24" t="s">
        <v>342</v>
      </c>
      <c r="D296" t="s">
        <v>343</v>
      </c>
      <c r="E296" s="24"/>
      <c r="F296" t="s">
        <v>316</v>
      </c>
      <c r="G296" s="24" t="s">
        <v>5</v>
      </c>
      <c r="H296" s="1">
        <v>0</v>
      </c>
      <c r="I296" s="26">
        <v>0</v>
      </c>
      <c r="J296" s="1">
        <v>475</v>
      </c>
      <c r="K296" s="1">
        <v>188</v>
      </c>
      <c r="L296" s="7" t="e">
        <f>K296/I296-1</f>
        <v>#DIV/0!</v>
      </c>
      <c r="M296" s="24" t="s">
        <v>850</v>
      </c>
    </row>
    <row r="297" spans="1:13" x14ac:dyDescent="0.3">
      <c r="A297" s="31" t="s">
        <v>795</v>
      </c>
      <c r="B297" s="25">
        <v>43396</v>
      </c>
      <c r="C297" s="24" t="s">
        <v>580</v>
      </c>
      <c r="D297" t="s">
        <v>581</v>
      </c>
      <c r="E297" s="24"/>
      <c r="F297" t="s">
        <v>311</v>
      </c>
      <c r="G297" s="24" t="s">
        <v>5</v>
      </c>
      <c r="H297" s="1">
        <v>0</v>
      </c>
      <c r="I297" s="26">
        <v>0</v>
      </c>
      <c r="J297" s="1">
        <v>590</v>
      </c>
      <c r="K297" s="1">
        <v>188</v>
      </c>
      <c r="L297" s="7" t="e">
        <f>K297/I297-1</f>
        <v>#DIV/0!</v>
      </c>
      <c r="M297" s="24" t="s">
        <v>850</v>
      </c>
    </row>
    <row r="298" spans="1:13" x14ac:dyDescent="0.3">
      <c r="A298" s="31" t="s">
        <v>816</v>
      </c>
      <c r="B298" s="25">
        <v>46181</v>
      </c>
      <c r="C298" s="24" t="s">
        <v>339</v>
      </c>
      <c r="D298" t="s">
        <v>340</v>
      </c>
      <c r="E298" s="24" t="s">
        <v>341</v>
      </c>
      <c r="F298" t="s">
        <v>311</v>
      </c>
      <c r="G298" s="24" t="s">
        <v>5</v>
      </c>
      <c r="H298" s="1">
        <v>0</v>
      </c>
      <c r="I298" s="26">
        <v>0</v>
      </c>
      <c r="J298" s="1">
        <v>630</v>
      </c>
      <c r="K298" s="1">
        <v>118.8</v>
      </c>
      <c r="L298" s="7" t="e">
        <f>K298/I298-1</f>
        <v>#DIV/0!</v>
      </c>
      <c r="M298" s="24" t="s">
        <v>850</v>
      </c>
    </row>
    <row r="299" spans="1:13" x14ac:dyDescent="0.3">
      <c r="A299" s="31" t="s">
        <v>816</v>
      </c>
      <c r="B299" s="25">
        <v>46066</v>
      </c>
      <c r="C299" s="24" t="s">
        <v>53</v>
      </c>
      <c r="D299" t="s">
        <v>54</v>
      </c>
      <c r="E299" s="24" t="s">
        <v>55</v>
      </c>
      <c r="F299" t="s">
        <v>37</v>
      </c>
      <c r="G299" s="24" t="s">
        <v>5</v>
      </c>
      <c r="H299" s="1">
        <v>0</v>
      </c>
      <c r="I299" s="26">
        <v>0</v>
      </c>
      <c r="J299" s="1">
        <v>2222.4299999999998</v>
      </c>
      <c r="K299" s="1">
        <v>88.13</v>
      </c>
      <c r="L299" s="7" t="e">
        <f>K299/I299-1</f>
        <v>#DIV/0!</v>
      </c>
      <c r="M299" s="24" t="s">
        <v>850</v>
      </c>
    </row>
    <row r="300" spans="1:13" x14ac:dyDescent="0.3">
      <c r="A300" s="31" t="s">
        <v>816</v>
      </c>
      <c r="B300" s="25">
        <v>46066</v>
      </c>
      <c r="C300" s="24" t="s">
        <v>223</v>
      </c>
      <c r="D300" t="s">
        <v>224</v>
      </c>
      <c r="E300" s="24" t="s">
        <v>55</v>
      </c>
      <c r="F300" t="s">
        <v>37</v>
      </c>
      <c r="G300" s="24" t="s">
        <v>5</v>
      </c>
      <c r="H300" s="1">
        <v>0</v>
      </c>
      <c r="I300" s="26">
        <v>0</v>
      </c>
      <c r="J300" s="1">
        <v>1795.04</v>
      </c>
      <c r="K300" s="1">
        <v>87.64</v>
      </c>
      <c r="L300" s="7" t="e">
        <f>K300/I300-1</f>
        <v>#DIV/0!</v>
      </c>
      <c r="M300" s="24" t="s">
        <v>850</v>
      </c>
    </row>
    <row r="301" spans="1:13" x14ac:dyDescent="0.3">
      <c r="A301" s="31" t="s">
        <v>795</v>
      </c>
      <c r="B301" s="25">
        <v>44378</v>
      </c>
      <c r="C301" s="24" t="s">
        <v>550</v>
      </c>
      <c r="D301" t="s">
        <v>551</v>
      </c>
      <c r="E301" s="24">
        <v>597512301</v>
      </c>
      <c r="F301" t="s">
        <v>311</v>
      </c>
      <c r="G301" s="24" t="s">
        <v>5</v>
      </c>
      <c r="H301" s="1">
        <v>0</v>
      </c>
      <c r="I301" s="26">
        <v>0</v>
      </c>
      <c r="J301" s="1">
        <v>235.5</v>
      </c>
      <c r="K301" s="1">
        <v>75</v>
      </c>
      <c r="L301" s="7" t="e">
        <f>K301/I301-1</f>
        <v>#DIV/0!</v>
      </c>
      <c r="M301" s="24" t="s">
        <v>850</v>
      </c>
    </row>
    <row r="302" spans="1:13" x14ac:dyDescent="0.3">
      <c r="A302" s="31" t="s">
        <v>795</v>
      </c>
      <c r="B302" s="25">
        <v>46107</v>
      </c>
      <c r="C302" s="24" t="s">
        <v>296</v>
      </c>
      <c r="D302" t="s">
        <v>297</v>
      </c>
      <c r="E302" s="24"/>
      <c r="F302" t="s">
        <v>37</v>
      </c>
      <c r="G302" s="24" t="s">
        <v>5</v>
      </c>
      <c r="H302" s="1">
        <v>0</v>
      </c>
      <c r="I302" s="26">
        <v>0</v>
      </c>
      <c r="J302" s="1">
        <v>168.2</v>
      </c>
      <c r="K302" s="1">
        <v>43.142099999999999</v>
      </c>
      <c r="L302" s="7" t="e">
        <f>K302/I302-1</f>
        <v>#DIV/0!</v>
      </c>
      <c r="M302" s="24" t="s">
        <v>850</v>
      </c>
    </row>
    <row r="303" spans="1:13" x14ac:dyDescent="0.3">
      <c r="A303" s="31" t="s">
        <v>795</v>
      </c>
      <c r="B303" s="25">
        <v>46107</v>
      </c>
      <c r="C303" s="24" t="s">
        <v>298</v>
      </c>
      <c r="D303" t="s">
        <v>299</v>
      </c>
      <c r="E303" s="24"/>
      <c r="F303" t="s">
        <v>37</v>
      </c>
      <c r="G303" s="24" t="s">
        <v>5</v>
      </c>
      <c r="H303" s="1">
        <v>0</v>
      </c>
      <c r="I303" s="26">
        <v>0</v>
      </c>
      <c r="J303" s="1">
        <v>168.2</v>
      </c>
      <c r="K303" s="1">
        <v>43.142099999999999</v>
      </c>
      <c r="L303" s="7" t="e">
        <f>K303/I303-1</f>
        <v>#DIV/0!</v>
      </c>
      <c r="M303" s="24" t="s">
        <v>850</v>
      </c>
    </row>
    <row r="304" spans="1:13" x14ac:dyDescent="0.3">
      <c r="A304" s="31" t="s">
        <v>804</v>
      </c>
      <c r="B304" s="25">
        <v>36526</v>
      </c>
      <c r="C304" s="24" t="s">
        <v>75</v>
      </c>
      <c r="D304" t="s">
        <v>76</v>
      </c>
      <c r="E304" s="24"/>
      <c r="F304" t="s">
        <v>37</v>
      </c>
      <c r="G304" s="24" t="s">
        <v>5</v>
      </c>
      <c r="H304" s="1">
        <v>0</v>
      </c>
      <c r="I304" s="26">
        <v>0</v>
      </c>
      <c r="J304" s="1">
        <v>1000.15</v>
      </c>
      <c r="K304" s="1">
        <v>42.65</v>
      </c>
      <c r="L304" s="7" t="e">
        <f>K304/I304-1</f>
        <v>#DIV/0!</v>
      </c>
      <c r="M304" s="24" t="s">
        <v>850</v>
      </c>
    </row>
    <row r="305" spans="1:13" x14ac:dyDescent="0.3">
      <c r="A305" s="31" t="s">
        <v>802</v>
      </c>
      <c r="B305" s="25">
        <v>44278</v>
      </c>
      <c r="C305" s="24" t="s">
        <v>83</v>
      </c>
      <c r="D305" t="s">
        <v>84</v>
      </c>
      <c r="E305" s="24"/>
      <c r="F305" t="s">
        <v>60</v>
      </c>
      <c r="G305" s="24" t="s">
        <v>5</v>
      </c>
      <c r="H305" s="1">
        <v>0</v>
      </c>
      <c r="I305" s="26">
        <v>0</v>
      </c>
      <c r="J305" s="1">
        <v>47.61</v>
      </c>
      <c r="K305" s="1">
        <v>17.25</v>
      </c>
      <c r="L305" s="7" t="e">
        <f>K305/I305-1</f>
        <v>#DIV/0!</v>
      </c>
      <c r="M305" s="24" t="s">
        <v>850</v>
      </c>
    </row>
    <row r="306" spans="1:13" x14ac:dyDescent="0.3">
      <c r="A306" s="31" t="s">
        <v>809</v>
      </c>
      <c r="B306" s="25">
        <v>36526</v>
      </c>
      <c r="C306" s="24" t="s">
        <v>558</v>
      </c>
      <c r="D306" t="s">
        <v>559</v>
      </c>
      <c r="E306" s="24" t="s">
        <v>560</v>
      </c>
      <c r="F306" t="s">
        <v>378</v>
      </c>
      <c r="G306" s="24" t="s">
        <v>5</v>
      </c>
      <c r="H306" s="1">
        <v>4867</v>
      </c>
      <c r="I306" s="26">
        <v>2436.6</v>
      </c>
      <c r="J306" s="1">
        <v>0</v>
      </c>
      <c r="K306" s="1">
        <v>0</v>
      </c>
      <c r="L306" s="42">
        <f>K306/I306-1</f>
        <v>-1</v>
      </c>
      <c r="M306" s="24" t="s">
        <v>851</v>
      </c>
    </row>
    <row r="307" spans="1:13" x14ac:dyDescent="0.3">
      <c r="A307" s="31" t="s">
        <v>829</v>
      </c>
      <c r="B307" s="25">
        <v>45755</v>
      </c>
      <c r="C307" s="24" t="s">
        <v>603</v>
      </c>
      <c r="D307" t="s">
        <v>604</v>
      </c>
      <c r="E307" s="24"/>
      <c r="F307" t="s">
        <v>108</v>
      </c>
      <c r="G307" s="24" t="s">
        <v>5</v>
      </c>
      <c r="H307" s="1">
        <v>2364.1999999999998</v>
      </c>
      <c r="I307" s="26">
        <v>848.7</v>
      </c>
      <c r="J307" s="1">
        <v>0</v>
      </c>
      <c r="K307" s="1">
        <v>0</v>
      </c>
      <c r="L307" s="42">
        <f>K307/I307-1</f>
        <v>-1</v>
      </c>
      <c r="M307" s="24" t="s">
        <v>851</v>
      </c>
    </row>
    <row r="308" spans="1:13" x14ac:dyDescent="0.3">
      <c r="A308" s="31" t="s">
        <v>838</v>
      </c>
      <c r="B308" s="25">
        <v>44976</v>
      </c>
      <c r="C308" s="24" t="s">
        <v>114</v>
      </c>
      <c r="D308" t="s">
        <v>115</v>
      </c>
      <c r="E308" s="24" t="s">
        <v>116</v>
      </c>
      <c r="F308" t="s">
        <v>37</v>
      </c>
      <c r="G308" s="24" t="s">
        <v>5</v>
      </c>
      <c r="H308" s="1">
        <v>700</v>
      </c>
      <c r="I308" s="26">
        <v>63.6</v>
      </c>
      <c r="J308" s="1">
        <v>0</v>
      </c>
      <c r="K308" s="1">
        <v>0</v>
      </c>
      <c r="L308" s="42">
        <f>K308/I308-1</f>
        <v>-1</v>
      </c>
      <c r="M308" s="24" t="s">
        <v>851</v>
      </c>
    </row>
    <row r="309" spans="1:13" x14ac:dyDescent="0.3">
      <c r="A309" s="31" t="s">
        <v>809</v>
      </c>
      <c r="B309" s="25">
        <v>36526</v>
      </c>
      <c r="C309" s="24" t="s">
        <v>555</v>
      </c>
      <c r="D309" t="s">
        <v>556</v>
      </c>
      <c r="E309" s="24" t="s">
        <v>557</v>
      </c>
      <c r="F309" t="s">
        <v>108</v>
      </c>
      <c r="G309" s="24" t="s">
        <v>5</v>
      </c>
      <c r="H309" s="1">
        <v>4001.8</v>
      </c>
      <c r="I309" s="26">
        <v>2052.0502999999999</v>
      </c>
      <c r="J309" s="1">
        <v>3048.06</v>
      </c>
      <c r="K309" s="1">
        <v>1454.6142</v>
      </c>
      <c r="L309" s="7">
        <f>K309/I309-1</f>
        <v>-0.29114106023619402</v>
      </c>
      <c r="M309" s="24" t="s">
        <v>851</v>
      </c>
    </row>
    <row r="310" spans="1:13" x14ac:dyDescent="0.3">
      <c r="A310" s="31" t="s">
        <v>827</v>
      </c>
      <c r="B310" s="25">
        <v>43332</v>
      </c>
      <c r="C310" s="24" t="s">
        <v>221</v>
      </c>
      <c r="D310" t="s">
        <v>222</v>
      </c>
      <c r="E310" s="24"/>
      <c r="F310" t="s">
        <v>60</v>
      </c>
      <c r="G310" s="24" t="s">
        <v>5</v>
      </c>
      <c r="H310" s="1">
        <v>2600</v>
      </c>
      <c r="I310" s="26">
        <v>1347</v>
      </c>
      <c r="J310" s="1">
        <v>2595</v>
      </c>
      <c r="K310" s="1">
        <v>1366</v>
      </c>
      <c r="L310" s="7">
        <f>K310/I310-1</f>
        <v>1.4105419450630929E-2</v>
      </c>
      <c r="M310" s="24" t="s">
        <v>851</v>
      </c>
    </row>
    <row r="311" spans="1:13" x14ac:dyDescent="0.3">
      <c r="A311" s="31" t="s">
        <v>826</v>
      </c>
      <c r="B311" s="25">
        <v>43264</v>
      </c>
      <c r="C311" s="24" t="s">
        <v>582</v>
      </c>
      <c r="D311" t="s">
        <v>583</v>
      </c>
      <c r="E311" s="24"/>
      <c r="F311" t="s">
        <v>108</v>
      </c>
      <c r="G311" s="24" t="s">
        <v>5</v>
      </c>
      <c r="H311" s="1">
        <v>2790</v>
      </c>
      <c r="I311" s="26">
        <v>1670.2</v>
      </c>
      <c r="J311" s="1">
        <v>3014.32</v>
      </c>
      <c r="K311" s="1">
        <v>1807.8372999999999</v>
      </c>
      <c r="L311" s="7">
        <f>K311/I311-1</f>
        <v>8.2407675727457663E-2</v>
      </c>
      <c r="M311" s="24" t="s">
        <v>851</v>
      </c>
    </row>
    <row r="312" spans="1:13" x14ac:dyDescent="0.3">
      <c r="A312" s="31" t="s">
        <v>821</v>
      </c>
      <c r="B312" s="25">
        <v>44426</v>
      </c>
      <c r="C312" s="24" t="s">
        <v>614</v>
      </c>
      <c r="D312" t="s">
        <v>615</v>
      </c>
      <c r="E312" s="24" t="s">
        <v>616</v>
      </c>
      <c r="F312" t="s">
        <v>108</v>
      </c>
      <c r="G312" s="24" t="s">
        <v>5</v>
      </c>
      <c r="H312" s="1">
        <v>4004</v>
      </c>
      <c r="I312" s="26">
        <v>1952.72</v>
      </c>
      <c r="J312" s="1">
        <v>4222.9799999999996</v>
      </c>
      <c r="K312" s="1">
        <v>2140.4735000000001</v>
      </c>
      <c r="L312" s="7">
        <f>K312/I312-1</f>
        <v>9.6149729607931445E-2</v>
      </c>
      <c r="M312" s="24" t="s">
        <v>851</v>
      </c>
    </row>
    <row r="313" spans="1:13" x14ac:dyDescent="0.3">
      <c r="A313" s="31" t="s">
        <v>840</v>
      </c>
      <c r="B313" s="25">
        <v>44649</v>
      </c>
      <c r="C313" s="24" t="s">
        <v>227</v>
      </c>
      <c r="D313" t="s">
        <v>228</v>
      </c>
      <c r="E313" s="24"/>
      <c r="F313" t="s">
        <v>37</v>
      </c>
      <c r="G313" s="24" t="s">
        <v>5</v>
      </c>
      <c r="H313" s="1">
        <v>0</v>
      </c>
      <c r="I313" s="26">
        <v>0</v>
      </c>
      <c r="J313" s="1">
        <v>4795.5600000000004</v>
      </c>
      <c r="K313" s="1">
        <v>1792.08</v>
      </c>
      <c r="L313" s="7" t="e">
        <f>K313/I313-1</f>
        <v>#DIV/0!</v>
      </c>
      <c r="M313" s="24" t="s">
        <v>851</v>
      </c>
    </row>
    <row r="314" spans="1:13" x14ac:dyDescent="0.3">
      <c r="A314" s="31" t="s">
        <v>841</v>
      </c>
      <c r="B314" s="25">
        <v>46014</v>
      </c>
      <c r="C314" s="24" t="s">
        <v>81</v>
      </c>
      <c r="D314" t="s">
        <v>82</v>
      </c>
      <c r="E314" s="24"/>
      <c r="F314" t="s">
        <v>60</v>
      </c>
      <c r="G314" s="24" t="s">
        <v>5</v>
      </c>
      <c r="H314" s="1">
        <v>0</v>
      </c>
      <c r="I314" s="26">
        <v>0</v>
      </c>
      <c r="J314" s="1">
        <v>4359.2</v>
      </c>
      <c r="K314" s="1">
        <v>1463.4</v>
      </c>
      <c r="L314" s="7" t="e">
        <f>K314/I314-1</f>
        <v>#DIV/0!</v>
      </c>
      <c r="M314" s="24" t="s">
        <v>851</v>
      </c>
    </row>
    <row r="315" spans="1:13" x14ac:dyDescent="0.3">
      <c r="A315" s="31" t="s">
        <v>844</v>
      </c>
      <c r="B315" s="25">
        <v>42303</v>
      </c>
      <c r="C315" s="24" t="s">
        <v>601</v>
      </c>
      <c r="D315" t="s">
        <v>602</v>
      </c>
      <c r="E315" s="24"/>
      <c r="F315" t="s">
        <v>108</v>
      </c>
      <c r="G315" s="24" t="s">
        <v>5</v>
      </c>
      <c r="H315" s="1">
        <v>0</v>
      </c>
      <c r="I315" s="26">
        <v>0</v>
      </c>
      <c r="J315" s="1">
        <v>1940</v>
      </c>
      <c r="K315" s="1">
        <v>1173.5</v>
      </c>
      <c r="L315" s="7" t="e">
        <f>K315/I315-1</f>
        <v>#DIV/0!</v>
      </c>
      <c r="M315" s="24" t="s">
        <v>851</v>
      </c>
    </row>
    <row r="316" spans="1:13" x14ac:dyDescent="0.3">
      <c r="A316" s="31" t="s">
        <v>845</v>
      </c>
      <c r="B316" s="25">
        <v>43698</v>
      </c>
      <c r="C316" s="24" t="s">
        <v>776</v>
      </c>
      <c r="D316" t="s">
        <v>777</v>
      </c>
      <c r="E316" s="24"/>
      <c r="F316" t="s">
        <v>316</v>
      </c>
      <c r="G316" s="24" t="s">
        <v>5</v>
      </c>
      <c r="H316" s="1">
        <v>0</v>
      </c>
      <c r="I316" s="26">
        <v>0</v>
      </c>
      <c r="J316" s="1">
        <v>4350</v>
      </c>
      <c r="K316" s="1">
        <v>940</v>
      </c>
      <c r="L316" s="7" t="e">
        <f>K316/I316-1</f>
        <v>#DIV/0!</v>
      </c>
      <c r="M316" s="24" t="s">
        <v>851</v>
      </c>
    </row>
    <row r="317" spans="1:13" x14ac:dyDescent="0.3">
      <c r="A317" s="31" t="s">
        <v>845</v>
      </c>
      <c r="B317" s="25">
        <v>43698</v>
      </c>
      <c r="C317" s="24" t="s">
        <v>778</v>
      </c>
      <c r="D317" t="s">
        <v>779</v>
      </c>
      <c r="E317" s="24"/>
      <c r="F317" t="s">
        <v>316</v>
      </c>
      <c r="G317" s="24" t="s">
        <v>5</v>
      </c>
      <c r="H317" s="1">
        <v>0</v>
      </c>
      <c r="I317" s="26">
        <v>0</v>
      </c>
      <c r="J317" s="1">
        <v>2175</v>
      </c>
      <c r="K317" s="1">
        <v>470</v>
      </c>
      <c r="L317" s="7" t="e">
        <f>K317/I317-1</f>
        <v>#DIV/0!</v>
      </c>
      <c r="M317" s="24" t="s">
        <v>851</v>
      </c>
    </row>
    <row r="318" spans="1:13" x14ac:dyDescent="0.3">
      <c r="A318" s="31" t="s">
        <v>845</v>
      </c>
      <c r="B318" s="25">
        <v>45504</v>
      </c>
      <c r="C318" s="24" t="s">
        <v>780</v>
      </c>
      <c r="D318" t="s">
        <v>781</v>
      </c>
      <c r="E318" s="24"/>
      <c r="F318" t="s">
        <v>316</v>
      </c>
      <c r="G318" s="24" t="s">
        <v>5</v>
      </c>
      <c r="H318" s="1">
        <v>0</v>
      </c>
      <c r="I318" s="26">
        <v>0</v>
      </c>
      <c r="J318" s="1">
        <v>2175</v>
      </c>
      <c r="K318" s="1">
        <v>470</v>
      </c>
      <c r="L318" s="7" t="e">
        <f>K318/I318-1</f>
        <v>#DIV/0!</v>
      </c>
      <c r="M318" s="24" t="s">
        <v>851</v>
      </c>
    </row>
    <row r="319" spans="1:13" x14ac:dyDescent="0.3">
      <c r="A319" s="31" t="s">
        <v>809</v>
      </c>
      <c r="B319" s="25">
        <v>46050</v>
      </c>
      <c r="C319" s="24" t="s">
        <v>552</v>
      </c>
      <c r="D319" t="s">
        <v>553</v>
      </c>
      <c r="E319" s="24" t="s">
        <v>554</v>
      </c>
      <c r="F319" t="s">
        <v>108</v>
      </c>
      <c r="G319" s="24" t="s">
        <v>5</v>
      </c>
      <c r="H319" s="1">
        <v>0</v>
      </c>
      <c r="I319" s="26">
        <v>0</v>
      </c>
      <c r="J319" s="1">
        <v>1228.8</v>
      </c>
      <c r="K319" s="1">
        <v>410.4</v>
      </c>
      <c r="L319" s="7" t="e">
        <f>K319/I319-1</f>
        <v>#DIV/0!</v>
      </c>
      <c r="M319" s="24" t="s">
        <v>851</v>
      </c>
    </row>
    <row r="321" spans="8:11" x14ac:dyDescent="0.3">
      <c r="H321" s="8">
        <f>SUM(H3:H320)</f>
        <v>1262248.7900000007</v>
      </c>
      <c r="I321" s="8">
        <f t="shared" ref="I321:K321" si="0">SUM(I3:I320)</f>
        <v>530692.22419999982</v>
      </c>
      <c r="J321" s="8">
        <f t="shared" si="0"/>
        <v>885272.8899999999</v>
      </c>
      <c r="K321" s="8">
        <f t="shared" si="0"/>
        <v>359689.70120000001</v>
      </c>
    </row>
  </sheetData>
  <sortState xmlns:xlrd2="http://schemas.microsoft.com/office/spreadsheetml/2017/richdata2" ref="A3:M319">
    <sortCondition ref="M3:M319"/>
  </sortState>
  <mergeCells count="2">
    <mergeCell ref="H1:I1"/>
    <mergeCell ref="J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83481-CEB3-4212-8652-DEF816EBC3B8}">
  <dimension ref="A1:M146"/>
  <sheetViews>
    <sheetView zoomScale="90" zoomScaleNormal="90" workbookViewId="0">
      <selection activeCell="A3" sqref="A3"/>
    </sheetView>
  </sheetViews>
  <sheetFormatPr defaultRowHeight="14.4" x14ac:dyDescent="0.3"/>
  <cols>
    <col min="1" max="1" width="15.88671875" customWidth="1"/>
    <col min="2" max="2" width="15.33203125" style="23" customWidth="1"/>
    <col min="3" max="3" width="20.44140625" bestFit="1" customWidth="1"/>
    <col min="4" max="4" width="50.77734375" customWidth="1"/>
    <col min="5" max="5" width="21.44140625" customWidth="1"/>
    <col min="6" max="6" width="15.33203125" customWidth="1"/>
    <col min="7" max="7" width="10" customWidth="1"/>
    <col min="8" max="8" width="14.109375" customWidth="1"/>
    <col min="9" max="9" width="12.88671875" customWidth="1"/>
    <col min="10" max="10" width="11.5546875" customWidth="1"/>
    <col min="11" max="11" width="13.88671875" customWidth="1"/>
    <col min="12" max="12" width="15.77734375" customWidth="1"/>
    <col min="13" max="13" width="23" customWidth="1"/>
  </cols>
  <sheetData>
    <row r="1" spans="1:13" x14ac:dyDescent="0.3">
      <c r="B1" s="30" t="s">
        <v>785</v>
      </c>
      <c r="C1" s="24"/>
      <c r="D1" s="33"/>
      <c r="E1" s="33"/>
      <c r="F1" s="33"/>
      <c r="G1" s="24"/>
      <c r="H1" s="34" t="s">
        <v>782</v>
      </c>
      <c r="I1" s="35"/>
      <c r="J1" s="34" t="s">
        <v>783</v>
      </c>
      <c r="K1" s="35"/>
      <c r="L1" s="32" t="s">
        <v>847</v>
      </c>
      <c r="M1" s="24"/>
    </row>
    <row r="2" spans="1:13" x14ac:dyDescent="0.3">
      <c r="A2" s="29" t="s">
        <v>839</v>
      </c>
      <c r="B2" s="29" t="s">
        <v>787</v>
      </c>
      <c r="C2" s="27" t="s">
        <v>33</v>
      </c>
      <c r="D2" s="28" t="s">
        <v>34</v>
      </c>
      <c r="E2" s="27" t="s">
        <v>35</v>
      </c>
      <c r="F2" s="28" t="s">
        <v>786</v>
      </c>
      <c r="G2" s="27" t="s">
        <v>36</v>
      </c>
      <c r="H2" s="28" t="s">
        <v>784</v>
      </c>
      <c r="I2" s="29" t="s">
        <v>24</v>
      </c>
      <c r="J2" s="28" t="s">
        <v>784</v>
      </c>
      <c r="K2" s="28" t="s">
        <v>24</v>
      </c>
      <c r="L2" s="27" t="s">
        <v>848</v>
      </c>
      <c r="M2" s="27" t="s">
        <v>852</v>
      </c>
    </row>
    <row r="3" spans="1:13" x14ac:dyDescent="0.3">
      <c r="A3" s="31" t="s">
        <v>814</v>
      </c>
      <c r="B3" s="25">
        <v>45681</v>
      </c>
      <c r="C3" s="24" t="s">
        <v>241</v>
      </c>
      <c r="D3" t="s">
        <v>242</v>
      </c>
      <c r="E3" s="24"/>
      <c r="F3" t="s">
        <v>37</v>
      </c>
      <c r="G3" s="24" t="s">
        <v>5</v>
      </c>
      <c r="H3" s="1">
        <v>6376.96</v>
      </c>
      <c r="I3" s="26">
        <v>3876.48</v>
      </c>
      <c r="J3" s="1">
        <v>0</v>
      </c>
      <c r="K3" s="1">
        <v>0</v>
      </c>
      <c r="L3" s="42">
        <f>K3/I3-1</f>
        <v>-1</v>
      </c>
      <c r="M3" s="24" t="s">
        <v>849</v>
      </c>
    </row>
    <row r="4" spans="1:13" x14ac:dyDescent="0.3">
      <c r="A4" s="31" t="s">
        <v>800</v>
      </c>
      <c r="B4" s="25">
        <v>45253</v>
      </c>
      <c r="C4" s="24" t="s">
        <v>247</v>
      </c>
      <c r="D4" t="s">
        <v>248</v>
      </c>
      <c r="E4" s="24"/>
      <c r="F4" t="s">
        <v>37</v>
      </c>
      <c r="G4" s="24" t="s">
        <v>5</v>
      </c>
      <c r="H4" s="1">
        <v>9210.6</v>
      </c>
      <c r="I4" s="26">
        <v>2613.8000000000002</v>
      </c>
      <c r="J4" s="1">
        <v>2171.59</v>
      </c>
      <c r="K4" s="1">
        <v>683.51</v>
      </c>
      <c r="L4" s="7">
        <f>K4/I4-1</f>
        <v>-0.73849950263983477</v>
      </c>
      <c r="M4" s="24" t="s">
        <v>849</v>
      </c>
    </row>
    <row r="5" spans="1:13" x14ac:dyDescent="0.3">
      <c r="A5" s="31" t="s">
        <v>800</v>
      </c>
      <c r="B5" s="25">
        <v>45253</v>
      </c>
      <c r="C5" s="24" t="s">
        <v>245</v>
      </c>
      <c r="D5" t="s">
        <v>246</v>
      </c>
      <c r="E5" s="24"/>
      <c r="F5" t="s">
        <v>37</v>
      </c>
      <c r="G5" s="24" t="s">
        <v>5</v>
      </c>
      <c r="H5" s="1">
        <v>1880.2</v>
      </c>
      <c r="I5" s="26">
        <v>514.29</v>
      </c>
      <c r="J5" s="1">
        <v>714</v>
      </c>
      <c r="K5" s="1">
        <v>204.1</v>
      </c>
      <c r="L5" s="7">
        <f>K5/I5-1</f>
        <v>-0.60314219603725516</v>
      </c>
      <c r="M5" s="24" t="s">
        <v>849</v>
      </c>
    </row>
    <row r="6" spans="1:13" x14ac:dyDescent="0.3">
      <c r="A6" s="31" t="s">
        <v>800</v>
      </c>
      <c r="B6" s="25">
        <v>45254</v>
      </c>
      <c r="C6" s="24" t="s">
        <v>251</v>
      </c>
      <c r="D6" t="s">
        <v>252</v>
      </c>
      <c r="E6" s="24"/>
      <c r="F6" t="s">
        <v>37</v>
      </c>
      <c r="G6" s="24" t="s">
        <v>5</v>
      </c>
      <c r="H6" s="1">
        <v>10285.43</v>
      </c>
      <c r="I6" s="26">
        <v>2958.1</v>
      </c>
      <c r="J6" s="1">
        <v>4922.8599999999997</v>
      </c>
      <c r="K6" s="1">
        <v>1591.13</v>
      </c>
      <c r="L6" s="7">
        <f>K6/I6-1</f>
        <v>-0.46211081437409141</v>
      </c>
      <c r="M6" s="24" t="s">
        <v>849</v>
      </c>
    </row>
    <row r="7" spans="1:13" x14ac:dyDescent="0.3">
      <c r="A7" s="31" t="s">
        <v>800</v>
      </c>
      <c r="B7" s="25">
        <v>45310</v>
      </c>
      <c r="C7" s="24" t="s">
        <v>253</v>
      </c>
      <c r="D7" t="s">
        <v>254</v>
      </c>
      <c r="E7" s="24"/>
      <c r="F7" t="s">
        <v>37</v>
      </c>
      <c r="G7" s="24" t="s">
        <v>5</v>
      </c>
      <c r="H7" s="1">
        <v>2822.4</v>
      </c>
      <c r="I7" s="26">
        <v>912.48</v>
      </c>
      <c r="J7" s="1">
        <v>1532.5</v>
      </c>
      <c r="K7" s="1">
        <v>515.5</v>
      </c>
      <c r="L7" s="7">
        <f>K7/I7-1</f>
        <v>-0.4350561108188673</v>
      </c>
      <c r="M7" s="24" t="s">
        <v>849</v>
      </c>
    </row>
    <row r="8" spans="1:13" x14ac:dyDescent="0.3">
      <c r="A8" s="31" t="s">
        <v>800</v>
      </c>
      <c r="B8" s="25">
        <v>45253</v>
      </c>
      <c r="C8" s="24" t="s">
        <v>249</v>
      </c>
      <c r="D8" t="s">
        <v>250</v>
      </c>
      <c r="E8" s="24"/>
      <c r="F8" t="s">
        <v>37</v>
      </c>
      <c r="G8" s="24" t="s">
        <v>5</v>
      </c>
      <c r="H8" s="1">
        <v>6140.4</v>
      </c>
      <c r="I8" s="26">
        <v>1738.74</v>
      </c>
      <c r="J8" s="1">
        <v>4441</v>
      </c>
      <c r="K8" s="1">
        <v>1352.56</v>
      </c>
      <c r="L8" s="7">
        <f>K8/I8-1</f>
        <v>-0.22210336220481497</v>
      </c>
      <c r="M8" s="24" t="s">
        <v>849</v>
      </c>
    </row>
    <row r="9" spans="1:13" x14ac:dyDescent="0.3">
      <c r="A9" s="31" t="s">
        <v>800</v>
      </c>
      <c r="B9" s="25">
        <v>43038</v>
      </c>
      <c r="C9" s="24" t="s">
        <v>261</v>
      </c>
      <c r="D9" t="s">
        <v>262</v>
      </c>
      <c r="E9" s="24"/>
      <c r="F9" t="s">
        <v>60</v>
      </c>
      <c r="G9" s="24" t="s">
        <v>5</v>
      </c>
      <c r="H9" s="1">
        <v>950</v>
      </c>
      <c r="I9" s="26">
        <v>131</v>
      </c>
      <c r="J9" s="1">
        <v>2946</v>
      </c>
      <c r="K9" s="1">
        <v>545.1</v>
      </c>
      <c r="L9" s="7">
        <f>K9/I9-1</f>
        <v>3.1610687022900761</v>
      </c>
      <c r="M9" s="24" t="s">
        <v>849</v>
      </c>
    </row>
    <row r="10" spans="1:13" x14ac:dyDescent="0.3">
      <c r="A10" s="31" t="s">
        <v>800</v>
      </c>
      <c r="B10" s="25">
        <v>45253</v>
      </c>
      <c r="C10" s="24" t="s">
        <v>243</v>
      </c>
      <c r="D10" t="s">
        <v>244</v>
      </c>
      <c r="E10" s="24"/>
      <c r="F10" t="s">
        <v>37</v>
      </c>
      <c r="G10" s="24" t="s">
        <v>5</v>
      </c>
      <c r="H10" s="1">
        <v>1428</v>
      </c>
      <c r="I10" s="26">
        <v>401.7</v>
      </c>
      <c r="J10" s="1">
        <v>5323.5</v>
      </c>
      <c r="K10" s="1">
        <v>1705.01</v>
      </c>
      <c r="L10" s="7">
        <f>K10/I10-1</f>
        <v>3.244485934777197</v>
      </c>
      <c r="M10" s="24" t="s">
        <v>849</v>
      </c>
    </row>
    <row r="11" spans="1:13" x14ac:dyDescent="0.3">
      <c r="A11" s="31" t="s">
        <v>828</v>
      </c>
      <c r="B11" s="25">
        <v>45688</v>
      </c>
      <c r="C11" s="24" t="s">
        <v>93</v>
      </c>
      <c r="D11" t="s">
        <v>94</v>
      </c>
      <c r="E11" s="24"/>
      <c r="F11" t="s">
        <v>37</v>
      </c>
      <c r="G11" s="24" t="s">
        <v>5</v>
      </c>
      <c r="H11" s="1">
        <v>867.4</v>
      </c>
      <c r="I11" s="26">
        <v>433.6</v>
      </c>
      <c r="J11" s="1">
        <v>0</v>
      </c>
      <c r="K11" s="1">
        <v>0</v>
      </c>
      <c r="L11" s="42">
        <f>K11/I11-1</f>
        <v>-1</v>
      </c>
      <c r="M11" s="24" t="s">
        <v>849</v>
      </c>
    </row>
    <row r="12" spans="1:13" x14ac:dyDescent="0.3">
      <c r="A12" s="31" t="s">
        <v>828</v>
      </c>
      <c r="B12" s="25">
        <v>45688</v>
      </c>
      <c r="C12" s="24" t="s">
        <v>87</v>
      </c>
      <c r="D12" t="s">
        <v>88</v>
      </c>
      <c r="E12" s="24"/>
      <c r="F12" t="s">
        <v>37</v>
      </c>
      <c r="G12" s="24" t="s">
        <v>5</v>
      </c>
      <c r="H12" s="1">
        <v>753.6</v>
      </c>
      <c r="I12" s="26">
        <v>376.8</v>
      </c>
      <c r="J12" s="1">
        <v>0</v>
      </c>
      <c r="K12" s="1">
        <v>0</v>
      </c>
      <c r="L12" s="42">
        <f>K12/I12-1</f>
        <v>-1</v>
      </c>
      <c r="M12" s="24" t="s">
        <v>849</v>
      </c>
    </row>
    <row r="13" spans="1:13" x14ac:dyDescent="0.3">
      <c r="A13" s="31" t="s">
        <v>828</v>
      </c>
      <c r="B13" s="25">
        <v>45688</v>
      </c>
      <c r="C13" s="24" t="s">
        <v>95</v>
      </c>
      <c r="D13" t="s">
        <v>96</v>
      </c>
      <c r="E13" s="24"/>
      <c r="F13" t="s">
        <v>37</v>
      </c>
      <c r="G13" s="24" t="s">
        <v>5</v>
      </c>
      <c r="H13" s="1">
        <v>744.52</v>
      </c>
      <c r="I13" s="26">
        <v>372.24</v>
      </c>
      <c r="J13" s="1">
        <v>0</v>
      </c>
      <c r="K13" s="1">
        <v>0</v>
      </c>
      <c r="L13" s="42">
        <f>K13/I13-1</f>
        <v>-1</v>
      </c>
      <c r="M13" s="24" t="s">
        <v>849</v>
      </c>
    </row>
    <row r="14" spans="1:13" x14ac:dyDescent="0.3">
      <c r="A14" s="31" t="s">
        <v>803</v>
      </c>
      <c r="B14" s="25">
        <v>44120</v>
      </c>
      <c r="C14" s="24" t="s">
        <v>61</v>
      </c>
      <c r="D14" t="s">
        <v>62</v>
      </c>
      <c r="E14" s="24" t="s">
        <v>63</v>
      </c>
      <c r="F14" t="s">
        <v>60</v>
      </c>
      <c r="G14" s="24" t="s">
        <v>5</v>
      </c>
      <c r="H14" s="1">
        <v>6645.91</v>
      </c>
      <c r="I14" s="26">
        <v>2522.23</v>
      </c>
      <c r="J14" s="1">
        <v>0</v>
      </c>
      <c r="K14" s="1">
        <v>0</v>
      </c>
      <c r="L14" s="42">
        <f>K14/I14-1</f>
        <v>-1</v>
      </c>
      <c r="M14" s="24" t="s">
        <v>849</v>
      </c>
    </row>
    <row r="15" spans="1:13" x14ac:dyDescent="0.3">
      <c r="A15" s="31" t="s">
        <v>803</v>
      </c>
      <c r="B15" s="25">
        <v>44144</v>
      </c>
      <c r="C15" s="24" t="s">
        <v>67</v>
      </c>
      <c r="D15" t="s">
        <v>68</v>
      </c>
      <c r="E15" s="24" t="s">
        <v>69</v>
      </c>
      <c r="F15" t="s">
        <v>60</v>
      </c>
      <c r="G15" s="24" t="s">
        <v>5</v>
      </c>
      <c r="H15" s="1">
        <v>5972.62</v>
      </c>
      <c r="I15" s="26">
        <v>2327.02</v>
      </c>
      <c r="J15" s="1">
        <v>0</v>
      </c>
      <c r="K15" s="1">
        <v>0</v>
      </c>
      <c r="L15" s="42">
        <f>K15/I15-1</f>
        <v>-1</v>
      </c>
      <c r="M15" s="24" t="s">
        <v>849</v>
      </c>
    </row>
    <row r="16" spans="1:13" x14ac:dyDescent="0.3">
      <c r="A16" s="31" t="s">
        <v>803</v>
      </c>
      <c r="B16" s="25">
        <v>44615</v>
      </c>
      <c r="C16" s="24" t="s">
        <v>238</v>
      </c>
      <c r="D16" t="s">
        <v>239</v>
      </c>
      <c r="E16" s="24" t="s">
        <v>240</v>
      </c>
      <c r="F16" t="s">
        <v>37</v>
      </c>
      <c r="G16" s="24" t="s">
        <v>5</v>
      </c>
      <c r="H16" s="1">
        <v>4368.03</v>
      </c>
      <c r="I16" s="26">
        <v>1921.53</v>
      </c>
      <c r="J16" s="1">
        <v>0</v>
      </c>
      <c r="K16" s="1">
        <v>0</v>
      </c>
      <c r="L16" s="42">
        <f>K16/I16-1</f>
        <v>-1</v>
      </c>
      <c r="M16" s="24" t="s">
        <v>849</v>
      </c>
    </row>
    <row r="17" spans="1:13" x14ac:dyDescent="0.3">
      <c r="A17" s="31" t="s">
        <v>803</v>
      </c>
      <c r="B17" s="25">
        <v>44648</v>
      </c>
      <c r="C17" s="24" t="s">
        <v>319</v>
      </c>
      <c r="D17" t="s">
        <v>320</v>
      </c>
      <c r="E17" s="24" t="s">
        <v>321</v>
      </c>
      <c r="F17" t="s">
        <v>316</v>
      </c>
      <c r="G17" s="24" t="s">
        <v>5</v>
      </c>
      <c r="H17" s="1">
        <v>498.89</v>
      </c>
      <c r="I17" s="26">
        <v>216.89</v>
      </c>
      <c r="J17" s="1">
        <v>516.16999999999996</v>
      </c>
      <c r="K17" s="1">
        <v>234.17</v>
      </c>
      <c r="L17" s="7">
        <f>K17/I17-1</f>
        <v>7.9671722993222449E-2</v>
      </c>
      <c r="M17" s="24" t="s">
        <v>849</v>
      </c>
    </row>
    <row r="18" spans="1:13" x14ac:dyDescent="0.3">
      <c r="A18" s="31" t="s">
        <v>810</v>
      </c>
      <c r="B18" s="25">
        <v>44152</v>
      </c>
      <c r="C18" s="24" t="s">
        <v>112</v>
      </c>
      <c r="D18" t="s">
        <v>113</v>
      </c>
      <c r="E18" s="24"/>
      <c r="F18" t="s">
        <v>37</v>
      </c>
      <c r="G18" s="24" t="s">
        <v>5</v>
      </c>
      <c r="H18" s="1">
        <v>8059.36</v>
      </c>
      <c r="I18" s="26">
        <v>3134.63</v>
      </c>
      <c r="J18" s="1">
        <v>16521.689999999999</v>
      </c>
      <c r="K18" s="1">
        <v>7836.7214999999997</v>
      </c>
      <c r="L18" s="7">
        <f>K18/I18-1</f>
        <v>1.5000467359784087</v>
      </c>
      <c r="M18" s="24" t="s">
        <v>849</v>
      </c>
    </row>
    <row r="19" spans="1:13" x14ac:dyDescent="0.3">
      <c r="A19" s="31" t="s">
        <v>820</v>
      </c>
      <c r="B19" s="25">
        <v>44621</v>
      </c>
      <c r="C19" s="24" t="s">
        <v>225</v>
      </c>
      <c r="D19" t="s">
        <v>226</v>
      </c>
      <c r="E19" s="24"/>
      <c r="F19" t="s">
        <v>37</v>
      </c>
      <c r="G19" s="24" t="s">
        <v>5</v>
      </c>
      <c r="H19" s="1">
        <v>4438.2</v>
      </c>
      <c r="I19" s="26">
        <v>1873.2</v>
      </c>
      <c r="J19" s="1">
        <v>4170.01</v>
      </c>
      <c r="K19" s="1">
        <v>1605.01</v>
      </c>
      <c r="L19" s="7">
        <f>K19/I19-1</f>
        <v>-0.14317211189408496</v>
      </c>
      <c r="M19" s="24" t="s">
        <v>849</v>
      </c>
    </row>
    <row r="20" spans="1:13" x14ac:dyDescent="0.3">
      <c r="A20" s="31" t="s">
        <v>789</v>
      </c>
      <c r="B20" s="25">
        <v>45575</v>
      </c>
      <c r="C20" s="24" t="s">
        <v>497</v>
      </c>
      <c r="D20" t="s">
        <v>478</v>
      </c>
      <c r="E20" s="24" t="s">
        <v>498</v>
      </c>
      <c r="F20" t="s">
        <v>108</v>
      </c>
      <c r="G20" s="24" t="s">
        <v>5</v>
      </c>
      <c r="H20" s="1">
        <v>10174.799999999999</v>
      </c>
      <c r="I20" s="26">
        <v>4919.3</v>
      </c>
      <c r="J20" s="1">
        <v>0</v>
      </c>
      <c r="K20" s="1">
        <v>0</v>
      </c>
      <c r="L20" s="42">
        <f>K20/I20-1</f>
        <v>-1</v>
      </c>
      <c r="M20" s="24" t="s">
        <v>849</v>
      </c>
    </row>
    <row r="21" spans="1:13" x14ac:dyDescent="0.3">
      <c r="A21" s="31" t="s">
        <v>789</v>
      </c>
      <c r="B21" s="25">
        <v>44783</v>
      </c>
      <c r="C21" s="24" t="s">
        <v>487</v>
      </c>
      <c r="D21" t="s">
        <v>481</v>
      </c>
      <c r="E21" s="24" t="s">
        <v>488</v>
      </c>
      <c r="F21" t="s">
        <v>108</v>
      </c>
      <c r="G21" s="24" t="s">
        <v>5</v>
      </c>
      <c r="H21" s="1">
        <v>4761.8999999999996</v>
      </c>
      <c r="I21" s="26">
        <v>2055.3000000000002</v>
      </c>
      <c r="J21" s="1">
        <v>0</v>
      </c>
      <c r="K21" s="1">
        <v>0</v>
      </c>
      <c r="L21" s="42">
        <f>K21/I21-1</f>
        <v>-1</v>
      </c>
      <c r="M21" s="24" t="s">
        <v>849</v>
      </c>
    </row>
    <row r="22" spans="1:13" x14ac:dyDescent="0.3">
      <c r="A22" s="31" t="s">
        <v>789</v>
      </c>
      <c r="B22" s="25">
        <v>45770</v>
      </c>
      <c r="C22" s="24" t="s">
        <v>519</v>
      </c>
      <c r="D22" t="s">
        <v>481</v>
      </c>
      <c r="E22" s="24" t="s">
        <v>520</v>
      </c>
      <c r="F22" t="s">
        <v>108</v>
      </c>
      <c r="G22" s="24" t="s">
        <v>5</v>
      </c>
      <c r="H22" s="1">
        <v>3938</v>
      </c>
      <c r="I22" s="26">
        <v>1715.4</v>
      </c>
      <c r="J22" s="1">
        <v>0</v>
      </c>
      <c r="K22" s="1">
        <v>0</v>
      </c>
      <c r="L22" s="42">
        <f>K22/I22-1</f>
        <v>-1</v>
      </c>
      <c r="M22" s="24" t="s">
        <v>849</v>
      </c>
    </row>
    <row r="23" spans="1:13" x14ac:dyDescent="0.3">
      <c r="A23" s="31" t="s">
        <v>789</v>
      </c>
      <c r="B23" s="25">
        <v>45761</v>
      </c>
      <c r="C23" s="24" t="s">
        <v>511</v>
      </c>
      <c r="D23" t="s">
        <v>481</v>
      </c>
      <c r="E23" s="24" t="s">
        <v>512</v>
      </c>
      <c r="F23" t="s">
        <v>108</v>
      </c>
      <c r="G23" s="24" t="s">
        <v>5</v>
      </c>
      <c r="H23" s="1">
        <v>3701.9</v>
      </c>
      <c r="I23" s="26">
        <v>1607.2</v>
      </c>
      <c r="J23" s="1">
        <v>0</v>
      </c>
      <c r="K23" s="1">
        <v>0</v>
      </c>
      <c r="L23" s="42">
        <f>K23/I23-1</f>
        <v>-1</v>
      </c>
      <c r="M23" s="24" t="s">
        <v>849</v>
      </c>
    </row>
    <row r="24" spans="1:13" x14ac:dyDescent="0.3">
      <c r="A24" s="31" t="s">
        <v>789</v>
      </c>
      <c r="B24" s="25">
        <v>45632</v>
      </c>
      <c r="C24" s="24" t="s">
        <v>505</v>
      </c>
      <c r="D24" t="s">
        <v>478</v>
      </c>
      <c r="E24" s="24" t="s">
        <v>506</v>
      </c>
      <c r="F24" t="s">
        <v>108</v>
      </c>
      <c r="G24" s="24" t="s">
        <v>5</v>
      </c>
      <c r="H24" s="1">
        <v>2433.75</v>
      </c>
      <c r="I24" s="26">
        <v>1179.8499999999999</v>
      </c>
      <c r="J24" s="1">
        <v>0</v>
      </c>
      <c r="K24" s="1">
        <v>0</v>
      </c>
      <c r="L24" s="42">
        <f>K24/I24-1</f>
        <v>-1</v>
      </c>
      <c r="M24" s="24" t="s">
        <v>849</v>
      </c>
    </row>
    <row r="25" spans="1:13" x14ac:dyDescent="0.3">
      <c r="A25" s="31" t="s">
        <v>789</v>
      </c>
      <c r="B25" s="25">
        <v>45407</v>
      </c>
      <c r="C25" s="24" t="s">
        <v>360</v>
      </c>
      <c r="D25" t="s">
        <v>359</v>
      </c>
      <c r="E25" s="24" t="s">
        <v>361</v>
      </c>
      <c r="F25" t="s">
        <v>108</v>
      </c>
      <c r="G25" s="24" t="s">
        <v>5</v>
      </c>
      <c r="H25" s="1">
        <v>2538.1</v>
      </c>
      <c r="I25" s="26">
        <v>1151.9000000000001</v>
      </c>
      <c r="J25" s="1">
        <v>0</v>
      </c>
      <c r="K25" s="1">
        <v>0</v>
      </c>
      <c r="L25" s="42">
        <f>K25/I25-1</f>
        <v>-1</v>
      </c>
      <c r="M25" s="24" t="s">
        <v>849</v>
      </c>
    </row>
    <row r="26" spans="1:13" x14ac:dyDescent="0.3">
      <c r="A26" s="31" t="s">
        <v>789</v>
      </c>
      <c r="B26" s="25">
        <v>45770</v>
      </c>
      <c r="C26" s="24" t="s">
        <v>521</v>
      </c>
      <c r="D26" t="s">
        <v>481</v>
      </c>
      <c r="E26" s="24" t="s">
        <v>522</v>
      </c>
      <c r="F26" t="s">
        <v>108</v>
      </c>
      <c r="G26" s="24" t="s">
        <v>5</v>
      </c>
      <c r="H26" s="1">
        <v>2466.9</v>
      </c>
      <c r="I26" s="26">
        <v>1079.2</v>
      </c>
      <c r="J26" s="1">
        <v>0</v>
      </c>
      <c r="K26" s="1">
        <v>0</v>
      </c>
      <c r="L26" s="42">
        <f>K26/I26-1</f>
        <v>-1</v>
      </c>
      <c r="M26" s="24" t="s">
        <v>849</v>
      </c>
    </row>
    <row r="27" spans="1:13" x14ac:dyDescent="0.3">
      <c r="A27" s="31" t="s">
        <v>789</v>
      </c>
      <c r="B27" s="25">
        <v>45719</v>
      </c>
      <c r="C27" s="24" t="s">
        <v>372</v>
      </c>
      <c r="D27" t="s">
        <v>373</v>
      </c>
      <c r="E27" s="24" t="s">
        <v>374</v>
      </c>
      <c r="F27" t="s">
        <v>108</v>
      </c>
      <c r="G27" s="24" t="s">
        <v>5</v>
      </c>
      <c r="H27" s="1">
        <v>2096.25</v>
      </c>
      <c r="I27" s="26">
        <v>914.875</v>
      </c>
      <c r="J27" s="1">
        <v>0</v>
      </c>
      <c r="K27" s="1">
        <v>0</v>
      </c>
      <c r="L27" s="42">
        <f>K27/I27-1</f>
        <v>-1</v>
      </c>
      <c r="M27" s="24" t="s">
        <v>849</v>
      </c>
    </row>
    <row r="28" spans="1:13" x14ac:dyDescent="0.3">
      <c r="A28" s="31" t="s">
        <v>789</v>
      </c>
      <c r="B28" s="25">
        <v>45748</v>
      </c>
      <c r="C28" s="24" t="s">
        <v>462</v>
      </c>
      <c r="D28" t="s">
        <v>460</v>
      </c>
      <c r="E28" s="24" t="s">
        <v>463</v>
      </c>
      <c r="F28" t="s">
        <v>108</v>
      </c>
      <c r="G28" s="24" t="s">
        <v>5</v>
      </c>
      <c r="H28" s="1">
        <v>2092.5500000000002</v>
      </c>
      <c r="I28" s="26">
        <v>887.8</v>
      </c>
      <c r="J28" s="1">
        <v>0</v>
      </c>
      <c r="K28" s="1">
        <v>0</v>
      </c>
      <c r="L28" s="42">
        <f>K28/I28-1</f>
        <v>-1</v>
      </c>
      <c r="M28" s="24" t="s">
        <v>849</v>
      </c>
    </row>
    <row r="29" spans="1:13" x14ac:dyDescent="0.3">
      <c r="A29" s="31" t="s">
        <v>789</v>
      </c>
      <c r="B29" s="25">
        <v>45393</v>
      </c>
      <c r="C29" s="24" t="s">
        <v>455</v>
      </c>
      <c r="D29" t="s">
        <v>454</v>
      </c>
      <c r="E29" s="24" t="s">
        <v>456</v>
      </c>
      <c r="F29" t="s">
        <v>108</v>
      </c>
      <c r="G29" s="24" t="s">
        <v>5</v>
      </c>
      <c r="H29" s="1">
        <v>1912.51</v>
      </c>
      <c r="I29" s="26">
        <v>838.43499999999995</v>
      </c>
      <c r="J29" s="1">
        <v>0</v>
      </c>
      <c r="K29" s="1">
        <v>0</v>
      </c>
      <c r="L29" s="42">
        <f>K29/I29-1</f>
        <v>-1</v>
      </c>
      <c r="M29" s="24" t="s">
        <v>849</v>
      </c>
    </row>
    <row r="30" spans="1:13" x14ac:dyDescent="0.3">
      <c r="A30" s="31" t="s">
        <v>789</v>
      </c>
      <c r="B30" s="25">
        <v>45702</v>
      </c>
      <c r="C30" s="24" t="s">
        <v>507</v>
      </c>
      <c r="D30" t="s">
        <v>478</v>
      </c>
      <c r="E30" s="24" t="s">
        <v>508</v>
      </c>
      <c r="F30" t="s">
        <v>108</v>
      </c>
      <c r="G30" s="24" t="s">
        <v>5</v>
      </c>
      <c r="H30" s="1">
        <v>1584</v>
      </c>
      <c r="I30" s="26">
        <v>777.8</v>
      </c>
      <c r="J30" s="1">
        <v>0</v>
      </c>
      <c r="K30" s="1">
        <v>0</v>
      </c>
      <c r="L30" s="42">
        <f>K30/I30-1</f>
        <v>-1</v>
      </c>
      <c r="M30" s="24" t="s">
        <v>849</v>
      </c>
    </row>
    <row r="31" spans="1:13" x14ac:dyDescent="0.3">
      <c r="A31" s="31" t="s">
        <v>789</v>
      </c>
      <c r="B31" s="25">
        <v>45702</v>
      </c>
      <c r="C31" s="24" t="s">
        <v>509</v>
      </c>
      <c r="D31" t="s">
        <v>478</v>
      </c>
      <c r="E31" s="24" t="s">
        <v>510</v>
      </c>
      <c r="F31" t="s">
        <v>108</v>
      </c>
      <c r="G31" s="24" t="s">
        <v>5</v>
      </c>
      <c r="H31" s="1">
        <v>1584</v>
      </c>
      <c r="I31" s="26">
        <v>777.8</v>
      </c>
      <c r="J31" s="1">
        <v>0</v>
      </c>
      <c r="K31" s="1">
        <v>0</v>
      </c>
      <c r="L31" s="42">
        <f>K31/I31-1</f>
        <v>-1</v>
      </c>
      <c r="M31" s="24" t="s">
        <v>849</v>
      </c>
    </row>
    <row r="32" spans="1:13" x14ac:dyDescent="0.3">
      <c r="A32" s="31" t="s">
        <v>789</v>
      </c>
      <c r="B32" s="25">
        <v>45541</v>
      </c>
      <c r="C32" s="24" t="s">
        <v>380</v>
      </c>
      <c r="D32" t="s">
        <v>379</v>
      </c>
      <c r="E32" s="24" t="s">
        <v>381</v>
      </c>
      <c r="F32" t="s">
        <v>108</v>
      </c>
      <c r="G32" s="24" t="s">
        <v>5</v>
      </c>
      <c r="H32" s="1">
        <v>1435.5</v>
      </c>
      <c r="I32" s="26">
        <v>692.4</v>
      </c>
      <c r="J32" s="1">
        <v>0</v>
      </c>
      <c r="K32" s="1">
        <v>0</v>
      </c>
      <c r="L32" s="42">
        <f>K32/I32-1</f>
        <v>-1</v>
      </c>
      <c r="M32" s="24" t="s">
        <v>849</v>
      </c>
    </row>
    <row r="33" spans="1:13" x14ac:dyDescent="0.3">
      <c r="A33" s="31" t="s">
        <v>789</v>
      </c>
      <c r="B33" s="25">
        <v>45614</v>
      </c>
      <c r="C33" s="24" t="s">
        <v>501</v>
      </c>
      <c r="D33" t="s">
        <v>478</v>
      </c>
      <c r="E33" s="24" t="s">
        <v>502</v>
      </c>
      <c r="F33" t="s">
        <v>108</v>
      </c>
      <c r="G33" s="24" t="s">
        <v>5</v>
      </c>
      <c r="H33" s="1">
        <v>1361.25</v>
      </c>
      <c r="I33" s="26">
        <v>656.55</v>
      </c>
      <c r="J33" s="1">
        <v>0</v>
      </c>
      <c r="K33" s="1">
        <v>0</v>
      </c>
      <c r="L33" s="42">
        <f>K33/I33-1</f>
        <v>-1</v>
      </c>
      <c r="M33" s="24" t="s">
        <v>849</v>
      </c>
    </row>
    <row r="34" spans="1:13" x14ac:dyDescent="0.3">
      <c r="A34" s="31" t="s">
        <v>789</v>
      </c>
      <c r="B34" s="25">
        <v>45581</v>
      </c>
      <c r="C34" s="24" t="s">
        <v>499</v>
      </c>
      <c r="D34" t="s">
        <v>478</v>
      </c>
      <c r="E34" s="24" t="s">
        <v>500</v>
      </c>
      <c r="F34" t="s">
        <v>108</v>
      </c>
      <c r="G34" s="24" t="s">
        <v>5</v>
      </c>
      <c r="H34" s="1">
        <v>1396.76</v>
      </c>
      <c r="I34" s="26">
        <v>631.21</v>
      </c>
      <c r="J34" s="1">
        <v>0</v>
      </c>
      <c r="K34" s="1">
        <v>0</v>
      </c>
      <c r="L34" s="42">
        <f>K34/I34-1</f>
        <v>-1</v>
      </c>
      <c r="M34" s="24" t="s">
        <v>849</v>
      </c>
    </row>
    <row r="35" spans="1:13" x14ac:dyDescent="0.3">
      <c r="A35" s="31" t="s">
        <v>789</v>
      </c>
      <c r="B35" s="25">
        <v>45226</v>
      </c>
      <c r="C35" s="24" t="s">
        <v>489</v>
      </c>
      <c r="D35" t="s">
        <v>481</v>
      </c>
      <c r="E35" s="24" t="s">
        <v>490</v>
      </c>
      <c r="F35" t="s">
        <v>108</v>
      </c>
      <c r="G35" s="24" t="s">
        <v>5</v>
      </c>
      <c r="H35" s="1">
        <v>1203.75</v>
      </c>
      <c r="I35" s="26">
        <v>628.25</v>
      </c>
      <c r="J35" s="1">
        <v>0</v>
      </c>
      <c r="K35" s="1">
        <v>0</v>
      </c>
      <c r="L35" s="42">
        <f>K35/I35-1</f>
        <v>-1</v>
      </c>
      <c r="M35" s="24" t="s">
        <v>849</v>
      </c>
    </row>
    <row r="36" spans="1:13" x14ac:dyDescent="0.3">
      <c r="A36" s="31" t="s">
        <v>789</v>
      </c>
      <c r="B36" s="25">
        <v>45275</v>
      </c>
      <c r="C36" s="24" t="s">
        <v>491</v>
      </c>
      <c r="D36" t="s">
        <v>481</v>
      </c>
      <c r="E36" s="24" t="s">
        <v>492</v>
      </c>
      <c r="F36" t="s">
        <v>108</v>
      </c>
      <c r="G36" s="24" t="s">
        <v>5</v>
      </c>
      <c r="H36" s="1">
        <v>1203.75</v>
      </c>
      <c r="I36" s="26">
        <v>628.25</v>
      </c>
      <c r="J36" s="1">
        <v>0</v>
      </c>
      <c r="K36" s="1">
        <v>0</v>
      </c>
      <c r="L36" s="42">
        <f>K36/I36-1</f>
        <v>-1</v>
      </c>
      <c r="M36" s="24" t="s">
        <v>849</v>
      </c>
    </row>
    <row r="37" spans="1:13" x14ac:dyDescent="0.3">
      <c r="A37" s="31" t="s">
        <v>789</v>
      </c>
      <c r="B37" s="25">
        <v>44726</v>
      </c>
      <c r="C37" s="24" t="s">
        <v>485</v>
      </c>
      <c r="D37" t="s">
        <v>478</v>
      </c>
      <c r="E37" s="24" t="s">
        <v>486</v>
      </c>
      <c r="F37" t="s">
        <v>108</v>
      </c>
      <c r="G37" s="24" t="s">
        <v>5</v>
      </c>
      <c r="H37" s="1">
        <v>1149.5999999999999</v>
      </c>
      <c r="I37" s="26">
        <v>601.6</v>
      </c>
      <c r="J37" s="1">
        <v>0</v>
      </c>
      <c r="K37" s="1">
        <v>0</v>
      </c>
      <c r="L37" s="42">
        <f>K37/I37-1</f>
        <v>-1</v>
      </c>
      <c r="M37" s="24" t="s">
        <v>849</v>
      </c>
    </row>
    <row r="38" spans="1:13" x14ac:dyDescent="0.3">
      <c r="A38" s="31" t="s">
        <v>789</v>
      </c>
      <c r="B38" s="25">
        <v>45142</v>
      </c>
      <c r="C38" s="24" t="s">
        <v>469</v>
      </c>
      <c r="D38" t="s">
        <v>468</v>
      </c>
      <c r="E38" s="24" t="s">
        <v>470</v>
      </c>
      <c r="F38" t="s">
        <v>108</v>
      </c>
      <c r="G38" s="24" t="s">
        <v>5</v>
      </c>
      <c r="H38" s="1">
        <v>1380</v>
      </c>
      <c r="I38" s="26">
        <v>592.9</v>
      </c>
      <c r="J38" s="1">
        <v>0</v>
      </c>
      <c r="K38" s="1">
        <v>0</v>
      </c>
      <c r="L38" s="42">
        <f>K38/I38-1</f>
        <v>-1</v>
      </c>
      <c r="M38" s="24" t="s">
        <v>849</v>
      </c>
    </row>
    <row r="39" spans="1:13" x14ac:dyDescent="0.3">
      <c r="A39" s="31" t="s">
        <v>789</v>
      </c>
      <c r="B39" s="25">
        <v>45764</v>
      </c>
      <c r="C39" s="24" t="s">
        <v>517</v>
      </c>
      <c r="D39" t="s">
        <v>481</v>
      </c>
      <c r="E39" s="24" t="s">
        <v>518</v>
      </c>
      <c r="F39" t="s">
        <v>108</v>
      </c>
      <c r="G39" s="24" t="s">
        <v>5</v>
      </c>
      <c r="H39" s="1">
        <v>1147.5</v>
      </c>
      <c r="I39" s="26">
        <v>492.4</v>
      </c>
      <c r="J39" s="1">
        <v>0</v>
      </c>
      <c r="K39" s="1">
        <v>0</v>
      </c>
      <c r="L39" s="42">
        <f>K39/I39-1</f>
        <v>-1</v>
      </c>
      <c r="M39" s="24" t="s">
        <v>849</v>
      </c>
    </row>
    <row r="40" spans="1:13" x14ac:dyDescent="0.3">
      <c r="A40" s="31" t="s">
        <v>789</v>
      </c>
      <c r="B40" s="25">
        <v>45644</v>
      </c>
      <c r="C40" s="24" t="s">
        <v>363</v>
      </c>
      <c r="D40" t="s">
        <v>359</v>
      </c>
      <c r="E40" s="24" t="s">
        <v>362</v>
      </c>
      <c r="F40" t="s">
        <v>108</v>
      </c>
      <c r="G40" s="24" t="s">
        <v>5</v>
      </c>
      <c r="H40" s="1">
        <v>1115.6300000000001</v>
      </c>
      <c r="I40" s="26">
        <v>474.28</v>
      </c>
      <c r="J40" s="1">
        <v>0</v>
      </c>
      <c r="K40" s="1">
        <v>0</v>
      </c>
      <c r="L40" s="42">
        <f>K40/I40-1</f>
        <v>-1</v>
      </c>
      <c r="M40" s="24" t="s">
        <v>849</v>
      </c>
    </row>
    <row r="41" spans="1:13" x14ac:dyDescent="0.3">
      <c r="A41" s="31" t="s">
        <v>789</v>
      </c>
      <c r="B41" s="25">
        <v>45708</v>
      </c>
      <c r="C41" s="24" t="s">
        <v>440</v>
      </c>
      <c r="D41" t="s">
        <v>432</v>
      </c>
      <c r="E41" s="24" t="s">
        <v>441</v>
      </c>
      <c r="F41" t="s">
        <v>108</v>
      </c>
      <c r="G41" s="24" t="s">
        <v>5</v>
      </c>
      <c r="H41" s="1">
        <v>1041.5999999999999</v>
      </c>
      <c r="I41" s="26">
        <v>449</v>
      </c>
      <c r="J41" s="1">
        <v>0</v>
      </c>
      <c r="K41" s="1">
        <v>0</v>
      </c>
      <c r="L41" s="42">
        <f>K41/I41-1</f>
        <v>-1</v>
      </c>
      <c r="M41" s="24" t="s">
        <v>849</v>
      </c>
    </row>
    <row r="42" spans="1:13" x14ac:dyDescent="0.3">
      <c r="A42" s="31" t="s">
        <v>789</v>
      </c>
      <c r="B42" s="25">
        <v>45708</v>
      </c>
      <c r="C42" s="24" t="s">
        <v>444</v>
      </c>
      <c r="D42" t="s">
        <v>432</v>
      </c>
      <c r="E42" s="24" t="s">
        <v>445</v>
      </c>
      <c r="F42" t="s">
        <v>108</v>
      </c>
      <c r="G42" s="24" t="s">
        <v>5</v>
      </c>
      <c r="H42" s="1">
        <v>1041.5999999999999</v>
      </c>
      <c r="I42" s="26">
        <v>449</v>
      </c>
      <c r="J42" s="1">
        <v>0</v>
      </c>
      <c r="K42" s="1">
        <v>0</v>
      </c>
      <c r="L42" s="42">
        <f>K42/I42-1</f>
        <v>-1</v>
      </c>
      <c r="M42" s="24" t="s">
        <v>849</v>
      </c>
    </row>
    <row r="43" spans="1:13" x14ac:dyDescent="0.3">
      <c r="A43" s="31" t="s">
        <v>789</v>
      </c>
      <c r="B43" s="25">
        <v>45708</v>
      </c>
      <c r="C43" s="24" t="s">
        <v>438</v>
      </c>
      <c r="D43" t="s">
        <v>432</v>
      </c>
      <c r="E43" s="24" t="s">
        <v>439</v>
      </c>
      <c r="F43" t="s">
        <v>108</v>
      </c>
      <c r="G43" s="24" t="s">
        <v>5</v>
      </c>
      <c r="H43" s="1">
        <v>1041.5999999999999</v>
      </c>
      <c r="I43" s="26">
        <v>446.4</v>
      </c>
      <c r="J43" s="1">
        <v>0</v>
      </c>
      <c r="K43" s="1">
        <v>0</v>
      </c>
      <c r="L43" s="42">
        <f>K43/I43-1</f>
        <v>-1</v>
      </c>
      <c r="M43" s="24" t="s">
        <v>849</v>
      </c>
    </row>
    <row r="44" spans="1:13" x14ac:dyDescent="0.3">
      <c r="A44" s="31" t="s">
        <v>789</v>
      </c>
      <c r="B44" s="25">
        <v>45764</v>
      </c>
      <c r="C44" s="24" t="s">
        <v>515</v>
      </c>
      <c r="D44" t="s">
        <v>481</v>
      </c>
      <c r="E44" s="24" t="s">
        <v>516</v>
      </c>
      <c r="F44" t="s">
        <v>108</v>
      </c>
      <c r="G44" s="24" t="s">
        <v>5</v>
      </c>
      <c r="H44" s="1">
        <v>1023.75</v>
      </c>
      <c r="I44" s="26">
        <v>439.35</v>
      </c>
      <c r="J44" s="1">
        <v>0</v>
      </c>
      <c r="K44" s="1">
        <v>0</v>
      </c>
      <c r="L44" s="42">
        <f>K44/I44-1</f>
        <v>-1</v>
      </c>
      <c r="M44" s="24" t="s">
        <v>849</v>
      </c>
    </row>
    <row r="45" spans="1:13" x14ac:dyDescent="0.3">
      <c r="A45" s="31" t="s">
        <v>789</v>
      </c>
      <c r="B45" s="25">
        <v>45761</v>
      </c>
      <c r="C45" s="24" t="s">
        <v>513</v>
      </c>
      <c r="D45" t="s">
        <v>481</v>
      </c>
      <c r="E45" s="24" t="s">
        <v>514</v>
      </c>
      <c r="F45" t="s">
        <v>108</v>
      </c>
      <c r="G45" s="24" t="s">
        <v>5</v>
      </c>
      <c r="H45" s="1">
        <v>1023.75</v>
      </c>
      <c r="I45" s="26">
        <v>435.45</v>
      </c>
      <c r="J45" s="1">
        <v>0</v>
      </c>
      <c r="K45" s="1">
        <v>0</v>
      </c>
      <c r="L45" s="42">
        <f>K45/I45-1</f>
        <v>-1</v>
      </c>
      <c r="M45" s="24" t="s">
        <v>849</v>
      </c>
    </row>
    <row r="46" spans="1:13" x14ac:dyDescent="0.3">
      <c r="A46" s="31" t="s">
        <v>789</v>
      </c>
      <c r="B46" s="25">
        <v>45849</v>
      </c>
      <c r="C46" s="24" t="s">
        <v>523</v>
      </c>
      <c r="D46" t="s">
        <v>481</v>
      </c>
      <c r="E46" s="24" t="s">
        <v>524</v>
      </c>
      <c r="F46" t="s">
        <v>108</v>
      </c>
      <c r="G46" s="24" t="s">
        <v>5</v>
      </c>
      <c r="H46" s="1">
        <v>1023.75</v>
      </c>
      <c r="I46" s="26">
        <v>434</v>
      </c>
      <c r="J46" s="1">
        <v>0</v>
      </c>
      <c r="K46" s="1">
        <v>0</v>
      </c>
      <c r="L46" s="42">
        <f>K46/I46-1</f>
        <v>-1</v>
      </c>
      <c r="M46" s="24" t="s">
        <v>849</v>
      </c>
    </row>
    <row r="47" spans="1:13" x14ac:dyDescent="0.3">
      <c r="A47" s="31" t="s">
        <v>789</v>
      </c>
      <c r="B47" s="25">
        <v>45385</v>
      </c>
      <c r="C47" s="24" t="s">
        <v>417</v>
      </c>
      <c r="D47" t="s">
        <v>414</v>
      </c>
      <c r="E47" s="24" t="s">
        <v>418</v>
      </c>
      <c r="F47" t="s">
        <v>108</v>
      </c>
      <c r="G47" s="24" t="s">
        <v>5</v>
      </c>
      <c r="H47" s="1">
        <v>943.13</v>
      </c>
      <c r="I47" s="26">
        <v>416.18</v>
      </c>
      <c r="J47" s="1">
        <v>0</v>
      </c>
      <c r="K47" s="1">
        <v>0</v>
      </c>
      <c r="L47" s="42">
        <f>K47/I47-1</f>
        <v>-1</v>
      </c>
      <c r="M47" s="24" t="s">
        <v>849</v>
      </c>
    </row>
    <row r="48" spans="1:13" x14ac:dyDescent="0.3">
      <c r="A48" s="31" t="s">
        <v>789</v>
      </c>
      <c r="B48" s="25">
        <v>45191</v>
      </c>
      <c r="C48" s="24" t="s">
        <v>415</v>
      </c>
      <c r="D48" t="s">
        <v>414</v>
      </c>
      <c r="E48" s="24" t="s">
        <v>416</v>
      </c>
      <c r="F48" t="s">
        <v>108</v>
      </c>
      <c r="G48" s="24" t="s">
        <v>5</v>
      </c>
      <c r="H48" s="1">
        <v>943.13</v>
      </c>
      <c r="I48" s="26">
        <v>415.005</v>
      </c>
      <c r="J48" s="1">
        <v>0</v>
      </c>
      <c r="K48" s="1">
        <v>0</v>
      </c>
      <c r="L48" s="42">
        <f>K48/I48-1</f>
        <v>-1</v>
      </c>
      <c r="M48" s="24" t="s">
        <v>849</v>
      </c>
    </row>
    <row r="49" spans="1:13" x14ac:dyDescent="0.3">
      <c r="A49" s="31" t="s">
        <v>789</v>
      </c>
      <c r="B49" s="25">
        <v>45849</v>
      </c>
      <c r="C49" s="24" t="s">
        <v>370</v>
      </c>
      <c r="D49" t="s">
        <v>359</v>
      </c>
      <c r="E49" s="24" t="s">
        <v>371</v>
      </c>
      <c r="F49" t="s">
        <v>108</v>
      </c>
      <c r="G49" s="24" t="s">
        <v>5</v>
      </c>
      <c r="H49" s="1">
        <v>1437.65</v>
      </c>
      <c r="I49" s="26">
        <v>373.7</v>
      </c>
      <c r="J49" s="1">
        <v>0</v>
      </c>
      <c r="K49" s="1">
        <v>0</v>
      </c>
      <c r="L49" s="42">
        <f>K49/I49-1</f>
        <v>-1</v>
      </c>
      <c r="M49" s="24" t="s">
        <v>849</v>
      </c>
    </row>
    <row r="50" spans="1:13" x14ac:dyDescent="0.3">
      <c r="A50" s="31" t="s">
        <v>789</v>
      </c>
      <c r="B50" s="25">
        <v>45664</v>
      </c>
      <c r="C50" s="24" t="s">
        <v>402</v>
      </c>
      <c r="D50" t="s">
        <v>399</v>
      </c>
      <c r="E50" s="24" t="s">
        <v>403</v>
      </c>
      <c r="F50" t="s">
        <v>108</v>
      </c>
      <c r="G50" s="24" t="s">
        <v>5</v>
      </c>
      <c r="H50" s="1">
        <v>842.83</v>
      </c>
      <c r="I50" s="26">
        <v>362.88</v>
      </c>
      <c r="J50" s="1">
        <v>0</v>
      </c>
      <c r="K50" s="1">
        <v>0</v>
      </c>
      <c r="L50" s="42">
        <f>K50/I50-1</f>
        <v>-1</v>
      </c>
      <c r="M50" s="24" t="s">
        <v>849</v>
      </c>
    </row>
    <row r="51" spans="1:13" x14ac:dyDescent="0.3">
      <c r="A51" s="31" t="s">
        <v>789</v>
      </c>
      <c r="B51" s="25">
        <v>45244</v>
      </c>
      <c r="C51" s="24" t="s">
        <v>536</v>
      </c>
      <c r="D51" t="s">
        <v>535</v>
      </c>
      <c r="E51" s="24" t="s">
        <v>537</v>
      </c>
      <c r="F51" t="s">
        <v>108</v>
      </c>
      <c r="G51" s="24" t="s">
        <v>5</v>
      </c>
      <c r="H51" s="1">
        <v>826.9</v>
      </c>
      <c r="I51" s="26">
        <v>357.85</v>
      </c>
      <c r="J51" s="1">
        <v>0</v>
      </c>
      <c r="K51" s="1">
        <v>0</v>
      </c>
      <c r="L51" s="42">
        <f>K51/I51-1</f>
        <v>-1</v>
      </c>
      <c r="M51" s="24" t="s">
        <v>849</v>
      </c>
    </row>
    <row r="52" spans="1:13" x14ac:dyDescent="0.3">
      <c r="A52" s="31" t="s">
        <v>789</v>
      </c>
      <c r="B52" s="25">
        <v>45565</v>
      </c>
      <c r="C52" s="24" t="s">
        <v>540</v>
      </c>
      <c r="D52" t="s">
        <v>535</v>
      </c>
      <c r="E52" s="24" t="s">
        <v>541</v>
      </c>
      <c r="F52" t="s">
        <v>108</v>
      </c>
      <c r="G52" s="24" t="s">
        <v>5</v>
      </c>
      <c r="H52" s="1">
        <v>826.9</v>
      </c>
      <c r="I52" s="26">
        <v>356.05</v>
      </c>
      <c r="J52" s="1">
        <v>0</v>
      </c>
      <c r="K52" s="1">
        <v>0</v>
      </c>
      <c r="L52" s="42">
        <f>K52/I52-1</f>
        <v>-1</v>
      </c>
      <c r="M52" s="24" t="s">
        <v>849</v>
      </c>
    </row>
    <row r="53" spans="1:13" x14ac:dyDescent="0.3">
      <c r="A53" s="31" t="s">
        <v>789</v>
      </c>
      <c r="B53" s="25">
        <v>45565</v>
      </c>
      <c r="C53" s="24" t="s">
        <v>538</v>
      </c>
      <c r="D53" t="s">
        <v>535</v>
      </c>
      <c r="E53" s="24" t="s">
        <v>539</v>
      </c>
      <c r="F53" t="s">
        <v>108</v>
      </c>
      <c r="G53" s="24" t="s">
        <v>5</v>
      </c>
      <c r="H53" s="1">
        <v>826.9</v>
      </c>
      <c r="I53" s="26">
        <v>351.75</v>
      </c>
      <c r="J53" s="1">
        <v>0</v>
      </c>
      <c r="K53" s="1">
        <v>0</v>
      </c>
      <c r="L53" s="42">
        <f>K53/I53-1</f>
        <v>-1</v>
      </c>
      <c r="M53" s="24" t="s">
        <v>849</v>
      </c>
    </row>
    <row r="54" spans="1:13" x14ac:dyDescent="0.3">
      <c r="A54" s="31" t="s">
        <v>789</v>
      </c>
      <c r="B54" s="25">
        <v>45497</v>
      </c>
      <c r="C54" s="24" t="s">
        <v>493</v>
      </c>
      <c r="D54" t="s">
        <v>478</v>
      </c>
      <c r="E54" s="24" t="s">
        <v>494</v>
      </c>
      <c r="F54" t="s">
        <v>108</v>
      </c>
      <c r="G54" s="24" t="s">
        <v>5</v>
      </c>
      <c r="H54" s="1">
        <v>740.65</v>
      </c>
      <c r="I54" s="26">
        <v>324.10000000000002</v>
      </c>
      <c r="J54" s="1">
        <v>0</v>
      </c>
      <c r="K54" s="1">
        <v>0</v>
      </c>
      <c r="L54" s="42">
        <f>K54/I54-1</f>
        <v>-1</v>
      </c>
      <c r="M54" s="24" t="s">
        <v>849</v>
      </c>
    </row>
    <row r="55" spans="1:13" x14ac:dyDescent="0.3">
      <c r="A55" s="31" t="s">
        <v>789</v>
      </c>
      <c r="B55" s="25">
        <v>45565</v>
      </c>
      <c r="C55" s="24" t="s">
        <v>495</v>
      </c>
      <c r="D55" t="s">
        <v>478</v>
      </c>
      <c r="E55" s="24" t="s">
        <v>496</v>
      </c>
      <c r="F55" t="s">
        <v>108</v>
      </c>
      <c r="G55" s="24" t="s">
        <v>5</v>
      </c>
      <c r="H55" s="1">
        <v>674.08</v>
      </c>
      <c r="I55" s="26">
        <v>286.73</v>
      </c>
      <c r="J55" s="1">
        <v>0</v>
      </c>
      <c r="K55" s="1">
        <v>0</v>
      </c>
      <c r="L55" s="42">
        <f>K55/I55-1</f>
        <v>-1</v>
      </c>
      <c r="M55" s="24" t="s">
        <v>849</v>
      </c>
    </row>
    <row r="56" spans="1:13" x14ac:dyDescent="0.3">
      <c r="A56" s="31" t="s">
        <v>789</v>
      </c>
      <c r="B56" s="25">
        <v>45708</v>
      </c>
      <c r="C56" s="24" t="s">
        <v>442</v>
      </c>
      <c r="D56" t="s">
        <v>432</v>
      </c>
      <c r="E56" s="24" t="s">
        <v>443</v>
      </c>
      <c r="F56" t="s">
        <v>108</v>
      </c>
      <c r="G56" s="24" t="s">
        <v>5</v>
      </c>
      <c r="H56" s="1">
        <v>499.7</v>
      </c>
      <c r="I56" s="26">
        <v>217.15</v>
      </c>
      <c r="J56" s="1">
        <v>0</v>
      </c>
      <c r="K56" s="1">
        <v>0</v>
      </c>
      <c r="L56" s="42">
        <f>K56/I56-1</f>
        <v>-1</v>
      </c>
      <c r="M56" s="24" t="s">
        <v>849</v>
      </c>
    </row>
    <row r="57" spans="1:13" x14ac:dyDescent="0.3">
      <c r="A57" s="31" t="s">
        <v>789</v>
      </c>
      <c r="B57" s="25">
        <v>45708</v>
      </c>
      <c r="C57" s="24" t="s">
        <v>446</v>
      </c>
      <c r="D57" t="s">
        <v>432</v>
      </c>
      <c r="E57" s="24" t="s">
        <v>447</v>
      </c>
      <c r="F57" t="s">
        <v>108</v>
      </c>
      <c r="G57" s="24" t="s">
        <v>5</v>
      </c>
      <c r="H57" s="1">
        <v>499.7</v>
      </c>
      <c r="I57" s="26">
        <v>217.15</v>
      </c>
      <c r="J57" s="1">
        <v>0</v>
      </c>
      <c r="K57" s="1">
        <v>0</v>
      </c>
      <c r="L57" s="42">
        <f>K57/I57-1</f>
        <v>-1</v>
      </c>
      <c r="M57" s="24" t="s">
        <v>849</v>
      </c>
    </row>
    <row r="58" spans="1:13" x14ac:dyDescent="0.3">
      <c r="A58" s="31" t="s">
        <v>789</v>
      </c>
      <c r="B58" s="25">
        <v>45708</v>
      </c>
      <c r="C58" s="24" t="s">
        <v>448</v>
      </c>
      <c r="D58" t="s">
        <v>432</v>
      </c>
      <c r="E58" s="24" t="s">
        <v>449</v>
      </c>
      <c r="F58" t="s">
        <v>108</v>
      </c>
      <c r="G58" s="24" t="s">
        <v>5</v>
      </c>
      <c r="H58" s="1">
        <v>499.7</v>
      </c>
      <c r="I58" s="26">
        <v>217.15</v>
      </c>
      <c r="J58" s="1">
        <v>0</v>
      </c>
      <c r="K58" s="1">
        <v>0</v>
      </c>
      <c r="L58" s="42">
        <f>K58/I58-1</f>
        <v>-1</v>
      </c>
      <c r="M58" s="24" t="s">
        <v>849</v>
      </c>
    </row>
    <row r="59" spans="1:13" x14ac:dyDescent="0.3">
      <c r="A59" s="31" t="s">
        <v>789</v>
      </c>
      <c r="B59" s="25">
        <v>45861</v>
      </c>
      <c r="C59" s="24" t="s">
        <v>475</v>
      </c>
      <c r="D59" t="s">
        <v>476</v>
      </c>
      <c r="E59" s="24" t="s">
        <v>97</v>
      </c>
      <c r="F59" t="s">
        <v>398</v>
      </c>
      <c r="G59" s="24" t="s">
        <v>5</v>
      </c>
      <c r="H59" s="1">
        <v>136</v>
      </c>
      <c r="I59" s="26">
        <v>68</v>
      </c>
      <c r="J59" s="1">
        <v>0</v>
      </c>
      <c r="K59" s="1">
        <v>0</v>
      </c>
      <c r="L59" s="42">
        <f>K59/I59-1</f>
        <v>-1</v>
      </c>
      <c r="M59" s="24" t="s">
        <v>849</v>
      </c>
    </row>
    <row r="60" spans="1:13" x14ac:dyDescent="0.3">
      <c r="A60" s="31" t="s">
        <v>789</v>
      </c>
      <c r="B60" s="25">
        <v>45719</v>
      </c>
      <c r="C60" s="24" t="s">
        <v>428</v>
      </c>
      <c r="D60" t="s">
        <v>427</v>
      </c>
      <c r="E60" s="24" t="s">
        <v>429</v>
      </c>
      <c r="F60" t="s">
        <v>108</v>
      </c>
      <c r="G60" s="24" t="s">
        <v>5</v>
      </c>
      <c r="H60" s="1">
        <v>1567.5</v>
      </c>
      <c r="I60" s="26">
        <v>675.3</v>
      </c>
      <c r="J60" s="1">
        <v>783.75</v>
      </c>
      <c r="K60" s="1">
        <v>337.15</v>
      </c>
      <c r="L60" s="7">
        <f>K60/I60-1</f>
        <v>-0.50074041166888783</v>
      </c>
      <c r="M60" s="24" t="s">
        <v>849</v>
      </c>
    </row>
    <row r="61" spans="1:13" x14ac:dyDescent="0.3">
      <c r="A61" s="31" t="s">
        <v>789</v>
      </c>
      <c r="B61" s="25">
        <v>45628</v>
      </c>
      <c r="C61" s="24" t="s">
        <v>503</v>
      </c>
      <c r="D61" t="s">
        <v>478</v>
      </c>
      <c r="E61" s="24" t="s">
        <v>504</v>
      </c>
      <c r="F61" t="s">
        <v>108</v>
      </c>
      <c r="G61" s="24" t="s">
        <v>5</v>
      </c>
      <c r="H61" s="1">
        <v>2221.9499999999998</v>
      </c>
      <c r="I61" s="26">
        <v>944</v>
      </c>
      <c r="J61" s="1">
        <v>1481.3</v>
      </c>
      <c r="K61" s="1">
        <v>504.7</v>
      </c>
      <c r="L61" s="7">
        <f>K61/I61-1</f>
        <v>-0.46536016949152548</v>
      </c>
      <c r="M61" s="24" t="s">
        <v>849</v>
      </c>
    </row>
    <row r="62" spans="1:13" x14ac:dyDescent="0.3">
      <c r="A62" s="31" t="s">
        <v>789</v>
      </c>
      <c r="B62" s="25">
        <v>45682</v>
      </c>
      <c r="C62" s="24" t="s">
        <v>424</v>
      </c>
      <c r="D62" t="s">
        <v>423</v>
      </c>
      <c r="E62" s="24" t="s">
        <v>425</v>
      </c>
      <c r="F62" t="s">
        <v>108</v>
      </c>
      <c r="G62" s="24" t="s">
        <v>5</v>
      </c>
      <c r="H62" s="1">
        <v>2506.6</v>
      </c>
      <c r="I62" s="26">
        <v>1391.05</v>
      </c>
      <c r="J62" s="1">
        <v>1918.2</v>
      </c>
      <c r="K62" s="1">
        <v>771.05</v>
      </c>
      <c r="L62" s="7">
        <f>K62/I62-1</f>
        <v>-0.44570648071600594</v>
      </c>
      <c r="M62" s="24" t="s">
        <v>849</v>
      </c>
    </row>
    <row r="63" spans="1:13" x14ac:dyDescent="0.3">
      <c r="A63" s="31" t="s">
        <v>789</v>
      </c>
      <c r="B63" s="25">
        <v>45748</v>
      </c>
      <c r="C63" s="24" t="s">
        <v>384</v>
      </c>
      <c r="D63" t="s">
        <v>379</v>
      </c>
      <c r="E63" s="24" t="s">
        <v>385</v>
      </c>
      <c r="F63" t="s">
        <v>108</v>
      </c>
      <c r="G63" s="24" t="s">
        <v>5</v>
      </c>
      <c r="H63" s="1">
        <v>3823.8</v>
      </c>
      <c r="I63" s="26">
        <v>1829.9</v>
      </c>
      <c r="J63" s="1">
        <v>3159.7</v>
      </c>
      <c r="K63" s="1">
        <v>1326.5</v>
      </c>
      <c r="L63" s="7">
        <f>K63/I63-1</f>
        <v>-0.27509699983605662</v>
      </c>
      <c r="M63" s="24" t="s">
        <v>849</v>
      </c>
    </row>
    <row r="64" spans="1:13" x14ac:dyDescent="0.3">
      <c r="A64" s="31" t="s">
        <v>789</v>
      </c>
      <c r="B64" s="25">
        <v>45175</v>
      </c>
      <c r="C64" s="24" t="s">
        <v>409</v>
      </c>
      <c r="D64" t="s">
        <v>410</v>
      </c>
      <c r="E64" s="24" t="s">
        <v>411</v>
      </c>
      <c r="F64" t="s">
        <v>108</v>
      </c>
      <c r="G64" s="24" t="s">
        <v>5</v>
      </c>
      <c r="H64" s="1">
        <v>2396.25</v>
      </c>
      <c r="I64" s="26">
        <v>1028.4000000000001</v>
      </c>
      <c r="J64" s="1">
        <v>1755</v>
      </c>
      <c r="K64" s="1">
        <v>747.95</v>
      </c>
      <c r="L64" s="7">
        <f>K64/I64-1</f>
        <v>-0.27270517308440301</v>
      </c>
      <c r="M64" s="24" t="s">
        <v>849</v>
      </c>
    </row>
    <row r="65" spans="1:13" x14ac:dyDescent="0.3">
      <c r="A65" s="31" t="s">
        <v>789</v>
      </c>
      <c r="B65" s="25">
        <v>45475</v>
      </c>
      <c r="C65" s="24" t="s">
        <v>434</v>
      </c>
      <c r="D65" t="s">
        <v>433</v>
      </c>
      <c r="E65" s="24" t="s">
        <v>435</v>
      </c>
      <c r="F65" t="s">
        <v>108</v>
      </c>
      <c r="G65" s="24" t="s">
        <v>5</v>
      </c>
      <c r="H65" s="1">
        <v>6581.75</v>
      </c>
      <c r="I65" s="26">
        <v>3010.2</v>
      </c>
      <c r="J65" s="1">
        <v>5470.95</v>
      </c>
      <c r="K65" s="1">
        <v>2314.4</v>
      </c>
      <c r="L65" s="7">
        <f>K65/I65-1</f>
        <v>-0.23114743206431454</v>
      </c>
      <c r="M65" s="24" t="s">
        <v>849</v>
      </c>
    </row>
    <row r="66" spans="1:13" x14ac:dyDescent="0.3">
      <c r="A66" s="31" t="s">
        <v>789</v>
      </c>
      <c r="B66" s="25">
        <v>45632</v>
      </c>
      <c r="C66" s="24" t="s">
        <v>457</v>
      </c>
      <c r="D66" t="s">
        <v>454</v>
      </c>
      <c r="E66" s="24" t="s">
        <v>458</v>
      </c>
      <c r="F66" t="s">
        <v>108</v>
      </c>
      <c r="G66" s="24" t="s">
        <v>5</v>
      </c>
      <c r="H66" s="1">
        <v>1978.8</v>
      </c>
      <c r="I66" s="26">
        <v>1153.8</v>
      </c>
      <c r="J66" s="1">
        <v>2139.4499999999998</v>
      </c>
      <c r="K66" s="1">
        <v>909.6</v>
      </c>
      <c r="L66" s="7">
        <f>K66/I66-1</f>
        <v>-0.21164846593863751</v>
      </c>
      <c r="M66" s="24" t="s">
        <v>849</v>
      </c>
    </row>
    <row r="67" spans="1:13" x14ac:dyDescent="0.3">
      <c r="A67" s="31" t="s">
        <v>789</v>
      </c>
      <c r="B67" s="25">
        <v>45677</v>
      </c>
      <c r="C67" s="24" t="s">
        <v>382</v>
      </c>
      <c r="D67" t="s">
        <v>379</v>
      </c>
      <c r="E67" s="24" t="s">
        <v>383</v>
      </c>
      <c r="F67" t="s">
        <v>108</v>
      </c>
      <c r="G67" s="24" t="s">
        <v>5</v>
      </c>
      <c r="H67" s="1">
        <v>1880.66</v>
      </c>
      <c r="I67" s="26">
        <v>805.56</v>
      </c>
      <c r="J67" s="1">
        <v>1880.66</v>
      </c>
      <c r="K67" s="1">
        <v>670.03499999999997</v>
      </c>
      <c r="L67" s="7">
        <f>K67/I67-1</f>
        <v>-0.16823700283032916</v>
      </c>
      <c r="M67" s="24" t="s">
        <v>849</v>
      </c>
    </row>
    <row r="68" spans="1:13" x14ac:dyDescent="0.3">
      <c r="A68" s="31" t="s">
        <v>789</v>
      </c>
      <c r="B68" s="25">
        <v>45777</v>
      </c>
      <c r="C68" s="24" t="s">
        <v>546</v>
      </c>
      <c r="D68" t="s">
        <v>535</v>
      </c>
      <c r="E68" s="24" t="s">
        <v>547</v>
      </c>
      <c r="F68" t="s">
        <v>108</v>
      </c>
      <c r="G68" s="24" t="s">
        <v>5</v>
      </c>
      <c r="H68" s="1">
        <v>2103.8000000000002</v>
      </c>
      <c r="I68" s="26">
        <v>1005.6</v>
      </c>
      <c r="J68" s="1">
        <v>1732.5</v>
      </c>
      <c r="K68" s="1">
        <v>907.8</v>
      </c>
      <c r="L68" s="7">
        <f>K68/I68-1</f>
        <v>-9.7255369928401003E-2</v>
      </c>
      <c r="M68" s="24" t="s">
        <v>849</v>
      </c>
    </row>
    <row r="69" spans="1:13" x14ac:dyDescent="0.3">
      <c r="A69" s="31" t="s">
        <v>789</v>
      </c>
      <c r="B69" s="25">
        <v>45719</v>
      </c>
      <c r="C69" s="24" t="s">
        <v>366</v>
      </c>
      <c r="D69" t="s">
        <v>358</v>
      </c>
      <c r="E69" s="24" t="s">
        <v>367</v>
      </c>
      <c r="F69" t="s">
        <v>108</v>
      </c>
      <c r="G69" s="24" t="s">
        <v>5</v>
      </c>
      <c r="H69" s="1">
        <v>8534.6</v>
      </c>
      <c r="I69" s="26">
        <v>3826.55</v>
      </c>
      <c r="J69" s="1">
        <v>8661.51</v>
      </c>
      <c r="K69" s="1">
        <v>3535.97</v>
      </c>
      <c r="L69" s="7">
        <f>K69/I69-1</f>
        <v>-7.5937855248200181E-2</v>
      </c>
      <c r="M69" s="24" t="s">
        <v>849</v>
      </c>
    </row>
    <row r="70" spans="1:13" x14ac:dyDescent="0.3">
      <c r="A70" s="31" t="s">
        <v>789</v>
      </c>
      <c r="B70" s="25">
        <v>45733</v>
      </c>
      <c r="C70" s="24" t="s">
        <v>404</v>
      </c>
      <c r="D70" t="s">
        <v>399</v>
      </c>
      <c r="E70" s="24" t="s">
        <v>405</v>
      </c>
      <c r="F70" t="s">
        <v>108</v>
      </c>
      <c r="G70" s="24" t="s">
        <v>5</v>
      </c>
      <c r="H70" s="1">
        <v>924.4</v>
      </c>
      <c r="I70" s="26">
        <v>404.25</v>
      </c>
      <c r="J70" s="1">
        <v>924.4</v>
      </c>
      <c r="K70" s="1">
        <v>384.8</v>
      </c>
      <c r="L70" s="7">
        <f>K70/I70-1</f>
        <v>-4.8113790970933823E-2</v>
      </c>
      <c r="M70" s="24" t="s">
        <v>849</v>
      </c>
    </row>
    <row r="71" spans="1:13" x14ac:dyDescent="0.3">
      <c r="A71" s="31" t="s">
        <v>789</v>
      </c>
      <c r="B71" s="25">
        <v>45691</v>
      </c>
      <c r="C71" s="24" t="s">
        <v>364</v>
      </c>
      <c r="D71" t="s">
        <v>359</v>
      </c>
      <c r="E71" s="24" t="s">
        <v>365</v>
      </c>
      <c r="F71" t="s">
        <v>108</v>
      </c>
      <c r="G71" s="24" t="s">
        <v>5</v>
      </c>
      <c r="H71" s="1">
        <v>1437.65</v>
      </c>
      <c r="I71" s="26">
        <v>658.6</v>
      </c>
      <c r="J71" s="1">
        <v>1437.65</v>
      </c>
      <c r="K71" s="1">
        <v>644.6</v>
      </c>
      <c r="L71" s="7">
        <f>K71/I71-1</f>
        <v>-2.1257212268448233E-2</v>
      </c>
      <c r="M71" s="24" t="s">
        <v>849</v>
      </c>
    </row>
    <row r="72" spans="1:13" x14ac:dyDescent="0.3">
      <c r="A72" s="31" t="s">
        <v>789</v>
      </c>
      <c r="B72" s="25">
        <v>45719</v>
      </c>
      <c r="C72" s="24" t="s">
        <v>407</v>
      </c>
      <c r="D72" t="s">
        <v>406</v>
      </c>
      <c r="E72" s="24" t="s">
        <v>408</v>
      </c>
      <c r="F72" t="s">
        <v>108</v>
      </c>
      <c r="G72" s="24" t="s">
        <v>5</v>
      </c>
      <c r="H72" s="1">
        <v>1785</v>
      </c>
      <c r="I72" s="26">
        <v>771.32500000000005</v>
      </c>
      <c r="J72" s="1">
        <v>1785</v>
      </c>
      <c r="K72" s="1">
        <v>755.6</v>
      </c>
      <c r="L72" s="7">
        <f>K72/I72-1</f>
        <v>-2.0386996402294799E-2</v>
      </c>
      <c r="M72" s="24" t="s">
        <v>849</v>
      </c>
    </row>
    <row r="73" spans="1:13" x14ac:dyDescent="0.3">
      <c r="A73" s="31" t="s">
        <v>789</v>
      </c>
      <c r="B73" s="25">
        <v>45581</v>
      </c>
      <c r="C73" s="24" t="s">
        <v>473</v>
      </c>
      <c r="D73" t="s">
        <v>468</v>
      </c>
      <c r="E73" s="24" t="s">
        <v>474</v>
      </c>
      <c r="F73" t="s">
        <v>108</v>
      </c>
      <c r="G73" s="24" t="s">
        <v>5</v>
      </c>
      <c r="H73" s="1">
        <v>690</v>
      </c>
      <c r="I73" s="26">
        <v>301.14999999999998</v>
      </c>
      <c r="J73" s="1">
        <v>690</v>
      </c>
      <c r="K73" s="1">
        <v>296.64999999999998</v>
      </c>
      <c r="L73" s="7">
        <f>K73/I73-1</f>
        <v>-1.4942719574962626E-2</v>
      </c>
      <c r="M73" s="24" t="s">
        <v>849</v>
      </c>
    </row>
    <row r="74" spans="1:13" x14ac:dyDescent="0.3">
      <c r="A74" s="31" t="s">
        <v>789</v>
      </c>
      <c r="B74" s="25">
        <v>45753</v>
      </c>
      <c r="C74" s="24" t="s">
        <v>419</v>
      </c>
      <c r="D74" t="s">
        <v>414</v>
      </c>
      <c r="E74" s="24" t="s">
        <v>420</v>
      </c>
      <c r="F74" t="s">
        <v>108</v>
      </c>
      <c r="G74" s="24" t="s">
        <v>5</v>
      </c>
      <c r="H74" s="1">
        <v>1886.26</v>
      </c>
      <c r="I74" s="26">
        <v>799.53499999999997</v>
      </c>
      <c r="J74" s="1">
        <v>1886.26</v>
      </c>
      <c r="K74" s="1">
        <v>799.96</v>
      </c>
      <c r="L74" s="7">
        <f>K74/I74-1</f>
        <v>5.315589686505362E-4</v>
      </c>
      <c r="M74" s="24" t="s">
        <v>849</v>
      </c>
    </row>
    <row r="75" spans="1:13" x14ac:dyDescent="0.3">
      <c r="A75" s="31" t="s">
        <v>789</v>
      </c>
      <c r="B75" s="25">
        <v>45761</v>
      </c>
      <c r="C75" s="24" t="s">
        <v>368</v>
      </c>
      <c r="D75" t="s">
        <v>359</v>
      </c>
      <c r="E75" s="24" t="s">
        <v>369</v>
      </c>
      <c r="F75" t="s">
        <v>108</v>
      </c>
      <c r="G75" s="24" t="s">
        <v>5</v>
      </c>
      <c r="H75" s="1">
        <v>1115.6300000000001</v>
      </c>
      <c r="I75" s="26">
        <v>479.40499999999997</v>
      </c>
      <c r="J75" s="1">
        <v>1115.6300000000001</v>
      </c>
      <c r="K75" s="1">
        <v>480.53</v>
      </c>
      <c r="L75" s="7">
        <f>K75/I75-1</f>
        <v>2.3466588792357967E-3</v>
      </c>
      <c r="M75" s="24" t="s">
        <v>849</v>
      </c>
    </row>
    <row r="76" spans="1:13" x14ac:dyDescent="0.3">
      <c r="A76" s="31" t="s">
        <v>789</v>
      </c>
      <c r="B76" s="25">
        <v>45575</v>
      </c>
      <c r="C76" s="24" t="s">
        <v>400</v>
      </c>
      <c r="D76" t="s">
        <v>399</v>
      </c>
      <c r="E76" s="24" t="s">
        <v>401</v>
      </c>
      <c r="F76" t="s">
        <v>108</v>
      </c>
      <c r="G76" s="24" t="s">
        <v>5</v>
      </c>
      <c r="H76" s="1">
        <v>2773.2</v>
      </c>
      <c r="I76" s="26">
        <v>1152.45</v>
      </c>
      <c r="J76" s="1">
        <v>2773.2</v>
      </c>
      <c r="K76" s="1">
        <v>1167.1500000000001</v>
      </c>
      <c r="L76" s="7">
        <f>K76/I76-1</f>
        <v>1.2755434075231165E-2</v>
      </c>
      <c r="M76" s="24" t="s">
        <v>849</v>
      </c>
    </row>
    <row r="77" spans="1:13" x14ac:dyDescent="0.3">
      <c r="A77" s="31" t="s">
        <v>789</v>
      </c>
      <c r="B77" s="25">
        <v>45502</v>
      </c>
      <c r="C77" s="24" t="s">
        <v>389</v>
      </c>
      <c r="D77" t="s">
        <v>388</v>
      </c>
      <c r="E77" s="24" t="s">
        <v>390</v>
      </c>
      <c r="F77" t="s">
        <v>108</v>
      </c>
      <c r="G77" s="24" t="s">
        <v>5</v>
      </c>
      <c r="H77" s="1">
        <v>5474.3</v>
      </c>
      <c r="I77" s="26">
        <v>2420.1999999999998</v>
      </c>
      <c r="J77" s="1">
        <v>5619.2</v>
      </c>
      <c r="K77" s="1">
        <v>2466.75</v>
      </c>
      <c r="L77" s="7">
        <f>K77/I77-1</f>
        <v>1.9233947607635749E-2</v>
      </c>
      <c r="M77" s="24" t="s">
        <v>849</v>
      </c>
    </row>
    <row r="78" spans="1:13" x14ac:dyDescent="0.3">
      <c r="A78" s="31" t="s">
        <v>789</v>
      </c>
      <c r="B78" s="25">
        <v>45874</v>
      </c>
      <c r="C78" s="24" t="s">
        <v>525</v>
      </c>
      <c r="D78" t="s">
        <v>481</v>
      </c>
      <c r="E78" s="24" t="s">
        <v>526</v>
      </c>
      <c r="F78" t="s">
        <v>108</v>
      </c>
      <c r="G78" s="24" t="s">
        <v>5</v>
      </c>
      <c r="H78" s="1">
        <v>1147.5</v>
      </c>
      <c r="I78" s="26">
        <v>590.1</v>
      </c>
      <c r="J78" s="1">
        <v>1274.3</v>
      </c>
      <c r="K78" s="1">
        <v>602.4</v>
      </c>
      <c r="L78" s="7">
        <f>K78/I78-1</f>
        <v>2.0843924758515486E-2</v>
      </c>
      <c r="M78" s="24" t="s">
        <v>849</v>
      </c>
    </row>
    <row r="79" spans="1:13" x14ac:dyDescent="0.3">
      <c r="A79" s="31" t="s">
        <v>789</v>
      </c>
      <c r="B79" s="25">
        <v>45502</v>
      </c>
      <c r="C79" s="24" t="s">
        <v>391</v>
      </c>
      <c r="D79" t="s">
        <v>388</v>
      </c>
      <c r="E79" s="24" t="s">
        <v>392</v>
      </c>
      <c r="F79" t="s">
        <v>108</v>
      </c>
      <c r="G79" s="24" t="s">
        <v>5</v>
      </c>
      <c r="H79" s="1">
        <v>4340.7</v>
      </c>
      <c r="I79" s="26">
        <v>1980.95</v>
      </c>
      <c r="J79" s="1">
        <v>4261.5</v>
      </c>
      <c r="K79" s="1">
        <v>2059.65</v>
      </c>
      <c r="L79" s="7">
        <f>K79/I79-1</f>
        <v>3.9728413135111884E-2</v>
      </c>
      <c r="M79" s="24" t="s">
        <v>849</v>
      </c>
    </row>
    <row r="80" spans="1:13" x14ac:dyDescent="0.3">
      <c r="A80" s="31" t="s">
        <v>789</v>
      </c>
      <c r="B80" s="25">
        <v>45565</v>
      </c>
      <c r="C80" s="24" t="s">
        <v>436</v>
      </c>
      <c r="D80" t="s">
        <v>433</v>
      </c>
      <c r="E80" s="24" t="s">
        <v>437</v>
      </c>
      <c r="F80" t="s">
        <v>108</v>
      </c>
      <c r="G80" s="24" t="s">
        <v>5</v>
      </c>
      <c r="H80" s="1">
        <v>3583.4</v>
      </c>
      <c r="I80" s="26">
        <v>1656.25</v>
      </c>
      <c r="J80" s="1">
        <v>4090.35</v>
      </c>
      <c r="K80" s="1">
        <v>1727.3</v>
      </c>
      <c r="L80" s="7">
        <f>K80/I80-1</f>
        <v>4.2898113207547217E-2</v>
      </c>
      <c r="M80" s="24" t="s">
        <v>849</v>
      </c>
    </row>
    <row r="81" spans="1:13" x14ac:dyDescent="0.3">
      <c r="A81" s="31" t="s">
        <v>789</v>
      </c>
      <c r="B81" s="25">
        <v>45502</v>
      </c>
      <c r="C81" s="24" t="s">
        <v>393</v>
      </c>
      <c r="D81" t="s">
        <v>394</v>
      </c>
      <c r="E81" s="24" t="s">
        <v>395</v>
      </c>
      <c r="F81" t="s">
        <v>108</v>
      </c>
      <c r="G81" s="24" t="s">
        <v>5</v>
      </c>
      <c r="H81" s="1">
        <v>5568.55</v>
      </c>
      <c r="I81" s="26">
        <v>2610.8000000000002</v>
      </c>
      <c r="J81" s="1">
        <v>6874.5</v>
      </c>
      <c r="K81" s="1">
        <v>2969.4</v>
      </c>
      <c r="L81" s="7">
        <f>K81/I81-1</f>
        <v>0.13735253562126548</v>
      </c>
      <c r="M81" s="24" t="s">
        <v>849</v>
      </c>
    </row>
    <row r="82" spans="1:13" x14ac:dyDescent="0.3">
      <c r="A82" s="31" t="s">
        <v>789</v>
      </c>
      <c r="B82" s="25">
        <v>45209</v>
      </c>
      <c r="C82" s="24" t="s">
        <v>412</v>
      </c>
      <c r="D82" t="s">
        <v>410</v>
      </c>
      <c r="E82" s="24" t="s">
        <v>413</v>
      </c>
      <c r="F82" t="s">
        <v>108</v>
      </c>
      <c r="G82" s="24" t="s">
        <v>5</v>
      </c>
      <c r="H82" s="1">
        <v>2632.5</v>
      </c>
      <c r="I82" s="26">
        <v>1131.9000000000001</v>
      </c>
      <c r="J82" s="1">
        <v>3495.75</v>
      </c>
      <c r="K82" s="1">
        <v>1502</v>
      </c>
      <c r="L82" s="7">
        <f>K82/I82-1</f>
        <v>0.32697234738051062</v>
      </c>
      <c r="M82" s="24" t="s">
        <v>849</v>
      </c>
    </row>
    <row r="83" spans="1:13" x14ac:dyDescent="0.3">
      <c r="A83" s="31" t="s">
        <v>789</v>
      </c>
      <c r="B83" s="25">
        <v>45730</v>
      </c>
      <c r="C83" s="24" t="s">
        <v>542</v>
      </c>
      <c r="D83" t="s">
        <v>535</v>
      </c>
      <c r="E83" s="24" t="s">
        <v>543</v>
      </c>
      <c r="F83" t="s">
        <v>108</v>
      </c>
      <c r="G83" s="24" t="s">
        <v>5</v>
      </c>
      <c r="H83" s="1">
        <v>1653.8</v>
      </c>
      <c r="I83" s="26">
        <v>717.8</v>
      </c>
      <c r="J83" s="1">
        <v>2480.6999999999998</v>
      </c>
      <c r="K83" s="1">
        <v>966</v>
      </c>
      <c r="L83" s="7">
        <f>K83/I83-1</f>
        <v>0.34577876845918087</v>
      </c>
      <c r="M83" s="24" t="s">
        <v>849</v>
      </c>
    </row>
    <row r="84" spans="1:13" x14ac:dyDescent="0.3">
      <c r="A84" s="31" t="s">
        <v>789</v>
      </c>
      <c r="B84" s="25">
        <v>45568</v>
      </c>
      <c r="C84" s="24" t="s">
        <v>471</v>
      </c>
      <c r="D84" t="s">
        <v>468</v>
      </c>
      <c r="E84" s="24" t="s">
        <v>472</v>
      </c>
      <c r="F84" t="s">
        <v>108</v>
      </c>
      <c r="G84" s="24" t="s">
        <v>5</v>
      </c>
      <c r="H84" s="1">
        <v>603.29999999999995</v>
      </c>
      <c r="I84" s="26">
        <v>186</v>
      </c>
      <c r="J84" s="1">
        <v>690</v>
      </c>
      <c r="K84" s="1">
        <v>292.10000000000002</v>
      </c>
      <c r="L84" s="7">
        <f>K84/I84-1</f>
        <v>0.57043010752688184</v>
      </c>
      <c r="M84" s="24" t="s">
        <v>849</v>
      </c>
    </row>
    <row r="85" spans="1:13" x14ac:dyDescent="0.3">
      <c r="A85" s="31" t="s">
        <v>789</v>
      </c>
      <c r="B85" s="25">
        <v>45796</v>
      </c>
      <c r="C85" s="24" t="s">
        <v>548</v>
      </c>
      <c r="D85" t="s">
        <v>535</v>
      </c>
      <c r="E85" s="24" t="s">
        <v>549</v>
      </c>
      <c r="F85" t="s">
        <v>108</v>
      </c>
      <c r="G85" s="24" t="s">
        <v>5</v>
      </c>
      <c r="H85" s="1">
        <v>826.9</v>
      </c>
      <c r="I85" s="26">
        <v>353.5</v>
      </c>
      <c r="J85" s="1">
        <v>1653.8</v>
      </c>
      <c r="K85" s="1">
        <v>606.54999999999995</v>
      </c>
      <c r="L85" s="7">
        <f>K85/I85-1</f>
        <v>0.71584158415841581</v>
      </c>
      <c r="M85" s="24" t="s">
        <v>849</v>
      </c>
    </row>
    <row r="86" spans="1:13" x14ac:dyDescent="0.3">
      <c r="A86" s="31" t="s">
        <v>789</v>
      </c>
      <c r="B86" s="25">
        <v>45719</v>
      </c>
      <c r="C86" s="24" t="s">
        <v>459</v>
      </c>
      <c r="D86" t="s">
        <v>460</v>
      </c>
      <c r="E86" s="24" t="s">
        <v>461</v>
      </c>
      <c r="F86" t="s">
        <v>108</v>
      </c>
      <c r="G86" s="24" t="s">
        <v>5</v>
      </c>
      <c r="H86" s="1">
        <v>2733.9</v>
      </c>
      <c r="I86" s="26">
        <v>1207.5999999999999</v>
      </c>
      <c r="J86" s="1">
        <v>4758.3999999999996</v>
      </c>
      <c r="K86" s="1">
        <v>2089.5500000000002</v>
      </c>
      <c r="L86" s="7">
        <f>K86/I86-1</f>
        <v>0.73033289168598903</v>
      </c>
      <c r="M86" s="24" t="s">
        <v>849</v>
      </c>
    </row>
    <row r="87" spans="1:13" x14ac:dyDescent="0.3">
      <c r="A87" s="31" t="s">
        <v>789</v>
      </c>
      <c r="B87" s="25">
        <v>45761</v>
      </c>
      <c r="C87" s="24" t="s">
        <v>544</v>
      </c>
      <c r="D87" t="s">
        <v>535</v>
      </c>
      <c r="E87" s="24" t="s">
        <v>545</v>
      </c>
      <c r="F87" t="s">
        <v>108</v>
      </c>
      <c r="G87" s="24" t="s">
        <v>5</v>
      </c>
      <c r="H87" s="1">
        <v>826.9</v>
      </c>
      <c r="I87" s="26">
        <v>351.75</v>
      </c>
      <c r="J87" s="1">
        <v>1653.8</v>
      </c>
      <c r="K87" s="1">
        <v>653.54999999999995</v>
      </c>
      <c r="L87" s="7">
        <f>K87/I87-1</f>
        <v>0.85799573560767572</v>
      </c>
      <c r="M87" s="24" t="s">
        <v>849</v>
      </c>
    </row>
    <row r="88" spans="1:13" x14ac:dyDescent="0.3">
      <c r="A88" s="31" t="s">
        <v>789</v>
      </c>
      <c r="B88" s="25">
        <v>45876</v>
      </c>
      <c r="C88" s="24" t="s">
        <v>527</v>
      </c>
      <c r="D88" t="s">
        <v>481</v>
      </c>
      <c r="E88" s="24" t="s">
        <v>528</v>
      </c>
      <c r="F88" t="s">
        <v>108</v>
      </c>
      <c r="G88" s="24" t="s">
        <v>5</v>
      </c>
      <c r="H88" s="1">
        <v>1023.75</v>
      </c>
      <c r="I88" s="26">
        <v>438.35</v>
      </c>
      <c r="J88" s="1">
        <v>2047.5</v>
      </c>
      <c r="K88" s="1">
        <v>881.4</v>
      </c>
      <c r="L88" s="7">
        <f>K88/I88-1</f>
        <v>1.0107220257784872</v>
      </c>
      <c r="M88" s="24" t="s">
        <v>849</v>
      </c>
    </row>
    <row r="89" spans="1:13" x14ac:dyDescent="0.3">
      <c r="A89" s="31" t="s">
        <v>789</v>
      </c>
      <c r="B89" s="25">
        <v>45877</v>
      </c>
      <c r="C89" s="24" t="s">
        <v>396</v>
      </c>
      <c r="D89" t="s">
        <v>397</v>
      </c>
      <c r="E89" s="24" t="s">
        <v>97</v>
      </c>
      <c r="F89" t="s">
        <v>398</v>
      </c>
      <c r="G89" s="24" t="s">
        <v>5</v>
      </c>
      <c r="H89" s="1">
        <v>150</v>
      </c>
      <c r="I89" s="26">
        <v>75</v>
      </c>
      <c r="J89" s="1">
        <v>644</v>
      </c>
      <c r="K89" s="1">
        <v>205.24</v>
      </c>
      <c r="L89" s="7">
        <f>K89/I89-1</f>
        <v>1.7365333333333335</v>
      </c>
      <c r="M89" s="24" t="s">
        <v>849</v>
      </c>
    </row>
    <row r="90" spans="1:13" x14ac:dyDescent="0.3">
      <c r="A90" s="31" t="s">
        <v>789</v>
      </c>
      <c r="B90" s="25">
        <v>45881</v>
      </c>
      <c r="C90" s="24" t="s">
        <v>529</v>
      </c>
      <c r="D90" t="s">
        <v>481</v>
      </c>
      <c r="E90" s="24" t="s">
        <v>530</v>
      </c>
      <c r="F90" t="s">
        <v>108</v>
      </c>
      <c r="G90" s="24" t="s">
        <v>5</v>
      </c>
      <c r="H90" s="1">
        <v>1643</v>
      </c>
      <c r="I90" s="26">
        <v>728.2</v>
      </c>
      <c r="J90" s="1">
        <v>5815.25</v>
      </c>
      <c r="K90" s="1">
        <v>2504.35</v>
      </c>
      <c r="L90" s="7">
        <f>K90/I90-1</f>
        <v>2.4390964020873382</v>
      </c>
      <c r="M90" s="24" t="s">
        <v>849</v>
      </c>
    </row>
    <row r="91" spans="1:13" x14ac:dyDescent="0.3">
      <c r="A91" s="31" t="s">
        <v>789</v>
      </c>
      <c r="B91" s="25">
        <v>45874</v>
      </c>
      <c r="C91" s="24" t="s">
        <v>464</v>
      </c>
      <c r="D91" t="s">
        <v>460</v>
      </c>
      <c r="E91" s="24" t="s">
        <v>465</v>
      </c>
      <c r="F91" t="s">
        <v>108</v>
      </c>
      <c r="G91" s="24" t="s">
        <v>5</v>
      </c>
      <c r="H91" s="1">
        <v>1106.3</v>
      </c>
      <c r="I91" s="26">
        <v>547.4</v>
      </c>
      <c r="J91" s="1">
        <v>7669.3</v>
      </c>
      <c r="K91" s="1">
        <v>3311.3</v>
      </c>
      <c r="L91" s="7">
        <f>K91/I91-1</f>
        <v>5.0491413956887108</v>
      </c>
      <c r="M91" s="24" t="s">
        <v>849</v>
      </c>
    </row>
    <row r="92" spans="1:13" x14ac:dyDescent="0.3">
      <c r="A92" s="31" t="s">
        <v>789</v>
      </c>
      <c r="B92" s="25">
        <v>45901</v>
      </c>
      <c r="C92" s="24" t="s">
        <v>531</v>
      </c>
      <c r="D92" t="s">
        <v>481</v>
      </c>
      <c r="E92" s="24" t="s">
        <v>532</v>
      </c>
      <c r="F92" t="s">
        <v>108</v>
      </c>
      <c r="G92" s="24" t="s">
        <v>5</v>
      </c>
      <c r="H92" s="1">
        <v>0</v>
      </c>
      <c r="I92" s="26">
        <v>0</v>
      </c>
      <c r="J92" s="1">
        <v>4182.8</v>
      </c>
      <c r="K92" s="1">
        <v>1759.7</v>
      </c>
      <c r="L92" s="7" t="e">
        <f>K92/I92-1</f>
        <v>#DIV/0!</v>
      </c>
      <c r="M92" s="24" t="s">
        <v>849</v>
      </c>
    </row>
    <row r="93" spans="1:13" x14ac:dyDescent="0.3">
      <c r="A93" s="31" t="s">
        <v>789</v>
      </c>
      <c r="B93" s="25">
        <v>46122</v>
      </c>
      <c r="C93" s="24" t="s">
        <v>483</v>
      </c>
      <c r="D93" t="s">
        <v>481</v>
      </c>
      <c r="E93" s="24" t="s">
        <v>484</v>
      </c>
      <c r="F93" t="s">
        <v>108</v>
      </c>
      <c r="G93" s="24" t="s">
        <v>5</v>
      </c>
      <c r="H93" s="1">
        <v>0</v>
      </c>
      <c r="I93" s="26">
        <v>0</v>
      </c>
      <c r="J93" s="1">
        <v>2466.9</v>
      </c>
      <c r="K93" s="1">
        <v>1000.15</v>
      </c>
      <c r="L93" s="7" t="e">
        <f>K93/I93-1</f>
        <v>#DIV/0!</v>
      </c>
      <c r="M93" s="24" t="s">
        <v>849</v>
      </c>
    </row>
    <row r="94" spans="1:13" x14ac:dyDescent="0.3">
      <c r="A94" s="31" t="s">
        <v>789</v>
      </c>
      <c r="B94" s="25">
        <v>46100</v>
      </c>
      <c r="C94" s="24" t="s">
        <v>480</v>
      </c>
      <c r="D94" t="s">
        <v>481</v>
      </c>
      <c r="E94" s="24" t="s">
        <v>482</v>
      </c>
      <c r="F94" t="s">
        <v>108</v>
      </c>
      <c r="G94" s="24" t="s">
        <v>5</v>
      </c>
      <c r="H94" s="1">
        <v>0</v>
      </c>
      <c r="I94" s="26">
        <v>0</v>
      </c>
      <c r="J94" s="1">
        <v>2220</v>
      </c>
      <c r="K94" s="1">
        <v>896.1</v>
      </c>
      <c r="L94" s="7" t="e">
        <f>K94/I94-1</f>
        <v>#DIV/0!</v>
      </c>
      <c r="M94" s="24" t="s">
        <v>849</v>
      </c>
    </row>
    <row r="95" spans="1:13" x14ac:dyDescent="0.3">
      <c r="A95" s="31" t="s">
        <v>789</v>
      </c>
      <c r="B95" s="25">
        <v>45975</v>
      </c>
      <c r="C95" s="24" t="s">
        <v>533</v>
      </c>
      <c r="D95" t="s">
        <v>481</v>
      </c>
      <c r="E95" s="24" t="s">
        <v>534</v>
      </c>
      <c r="F95" t="s">
        <v>108</v>
      </c>
      <c r="G95" s="24" t="s">
        <v>5</v>
      </c>
      <c r="H95" s="1">
        <v>0</v>
      </c>
      <c r="I95" s="26">
        <v>0</v>
      </c>
      <c r="J95" s="1">
        <v>2047.5</v>
      </c>
      <c r="K95" s="1">
        <v>875.1</v>
      </c>
      <c r="L95" s="7" t="e">
        <f>K95/I95-1</f>
        <v>#DIV/0!</v>
      </c>
      <c r="M95" s="24" t="s">
        <v>849</v>
      </c>
    </row>
    <row r="96" spans="1:13" x14ac:dyDescent="0.3">
      <c r="A96" s="31" t="s">
        <v>789</v>
      </c>
      <c r="B96" s="25">
        <v>45902</v>
      </c>
      <c r="C96" s="24" t="s">
        <v>466</v>
      </c>
      <c r="D96" t="s">
        <v>460</v>
      </c>
      <c r="E96" s="24" t="s">
        <v>467</v>
      </c>
      <c r="F96" t="s">
        <v>108</v>
      </c>
      <c r="G96" s="24" t="s">
        <v>5</v>
      </c>
      <c r="H96" s="1">
        <v>0</v>
      </c>
      <c r="I96" s="26">
        <v>0</v>
      </c>
      <c r="J96" s="1">
        <v>986.25</v>
      </c>
      <c r="K96" s="1">
        <v>424.8</v>
      </c>
      <c r="L96" s="7" t="e">
        <f>K96/I96-1</f>
        <v>#DIV/0!</v>
      </c>
      <c r="M96" s="24" t="s">
        <v>849</v>
      </c>
    </row>
    <row r="97" spans="1:13" x14ac:dyDescent="0.3">
      <c r="A97" s="31" t="s">
        <v>789</v>
      </c>
      <c r="B97" s="25">
        <v>46184</v>
      </c>
      <c r="C97" s="24" t="s">
        <v>421</v>
      </c>
      <c r="D97" t="s">
        <v>414</v>
      </c>
      <c r="E97" s="24" t="s">
        <v>422</v>
      </c>
      <c r="F97" t="s">
        <v>108</v>
      </c>
      <c r="G97" s="24" t="s">
        <v>5</v>
      </c>
      <c r="H97" s="1">
        <v>0</v>
      </c>
      <c r="I97" s="26">
        <v>0</v>
      </c>
      <c r="J97" s="1">
        <v>943.13</v>
      </c>
      <c r="K97" s="1">
        <v>399.03</v>
      </c>
      <c r="L97" s="7" t="e">
        <f>K97/I97-1</f>
        <v>#DIV/0!</v>
      </c>
      <c r="M97" s="24" t="s">
        <v>849</v>
      </c>
    </row>
    <row r="98" spans="1:13" x14ac:dyDescent="0.3">
      <c r="A98" s="31" t="s">
        <v>789</v>
      </c>
      <c r="B98" s="25">
        <v>45993</v>
      </c>
      <c r="C98" s="24" t="s">
        <v>477</v>
      </c>
      <c r="D98" t="s">
        <v>478</v>
      </c>
      <c r="E98" s="24" t="s">
        <v>479</v>
      </c>
      <c r="F98" t="s">
        <v>108</v>
      </c>
      <c r="G98" s="24" t="s">
        <v>5</v>
      </c>
      <c r="H98" s="1">
        <v>0</v>
      </c>
      <c r="I98" s="26">
        <v>0</v>
      </c>
      <c r="J98" s="1">
        <v>740.65</v>
      </c>
      <c r="K98" s="1">
        <v>318.60000000000002</v>
      </c>
      <c r="L98" s="7" t="e">
        <f>K98/I98-1</f>
        <v>#DIV/0!</v>
      </c>
      <c r="M98" s="24" t="s">
        <v>849</v>
      </c>
    </row>
    <row r="99" spans="1:13" x14ac:dyDescent="0.3">
      <c r="A99" s="31" t="s">
        <v>789</v>
      </c>
      <c r="B99" s="25">
        <v>46245</v>
      </c>
      <c r="C99" s="24" t="s">
        <v>450</v>
      </c>
      <c r="D99" t="s">
        <v>432</v>
      </c>
      <c r="E99" s="24" t="s">
        <v>451</v>
      </c>
      <c r="F99" t="s">
        <v>108</v>
      </c>
      <c r="G99" s="24" t="s">
        <v>5</v>
      </c>
      <c r="H99" s="1">
        <v>0</v>
      </c>
      <c r="I99" s="26">
        <v>0</v>
      </c>
      <c r="J99" s="1">
        <v>623.25</v>
      </c>
      <c r="K99" s="1">
        <v>261.95</v>
      </c>
      <c r="L99" s="7" t="e">
        <f>K99/I99-1</f>
        <v>#DIV/0!</v>
      </c>
      <c r="M99" s="24" t="s">
        <v>849</v>
      </c>
    </row>
    <row r="100" spans="1:13" x14ac:dyDescent="0.3">
      <c r="A100" s="31" t="s">
        <v>789</v>
      </c>
      <c r="B100" s="25">
        <v>46246</v>
      </c>
      <c r="C100" s="24" t="s">
        <v>452</v>
      </c>
      <c r="D100" t="s">
        <v>432</v>
      </c>
      <c r="E100" s="24" t="s">
        <v>453</v>
      </c>
      <c r="F100" t="s">
        <v>108</v>
      </c>
      <c r="G100" s="24" t="s">
        <v>5</v>
      </c>
      <c r="H100" s="1">
        <v>0</v>
      </c>
      <c r="I100" s="26">
        <v>0</v>
      </c>
      <c r="J100" s="1">
        <v>623.25</v>
      </c>
      <c r="K100" s="1">
        <v>260.22500000000002</v>
      </c>
      <c r="L100" s="7" t="e">
        <f>K100/I100-1</f>
        <v>#DIV/0!</v>
      </c>
      <c r="M100" s="24" t="s">
        <v>849</v>
      </c>
    </row>
    <row r="101" spans="1:13" x14ac:dyDescent="0.3">
      <c r="A101" s="31" t="s">
        <v>789</v>
      </c>
      <c r="B101" s="25">
        <v>46211</v>
      </c>
      <c r="C101" s="24" t="s">
        <v>430</v>
      </c>
      <c r="D101" t="s">
        <v>426</v>
      </c>
      <c r="E101" s="24" t="s">
        <v>431</v>
      </c>
      <c r="F101" t="s">
        <v>108</v>
      </c>
      <c r="G101" s="24" t="s">
        <v>5</v>
      </c>
      <c r="H101" s="1">
        <v>0</v>
      </c>
      <c r="I101" s="26">
        <v>0</v>
      </c>
      <c r="J101" s="1">
        <v>558.75</v>
      </c>
      <c r="K101" s="1">
        <v>190.17500000000001</v>
      </c>
      <c r="L101" s="7" t="e">
        <f>K101/I101-1</f>
        <v>#DIV/0!</v>
      </c>
      <c r="M101" s="24" t="s">
        <v>849</v>
      </c>
    </row>
    <row r="102" spans="1:13" x14ac:dyDescent="0.3">
      <c r="A102" s="31" t="s">
        <v>794</v>
      </c>
      <c r="B102" s="25">
        <v>43378</v>
      </c>
      <c r="C102" s="24" t="s">
        <v>205</v>
      </c>
      <c r="D102" t="s">
        <v>206</v>
      </c>
      <c r="E102" s="24"/>
      <c r="F102" t="s">
        <v>37</v>
      </c>
      <c r="G102" s="24" t="s">
        <v>5</v>
      </c>
      <c r="H102" s="1">
        <v>34672</v>
      </c>
      <c r="I102" s="26">
        <v>18831.7</v>
      </c>
      <c r="J102" s="1">
        <v>0</v>
      </c>
      <c r="K102" s="1">
        <v>0</v>
      </c>
      <c r="L102" s="42">
        <f>K102/I102-1</f>
        <v>-1</v>
      </c>
      <c r="M102" s="24" t="s">
        <v>849</v>
      </c>
    </row>
    <row r="103" spans="1:13" x14ac:dyDescent="0.3">
      <c r="A103" s="31" t="s">
        <v>794</v>
      </c>
      <c r="B103" s="25">
        <v>45757</v>
      </c>
      <c r="C103" s="24" t="s">
        <v>207</v>
      </c>
      <c r="D103" t="s">
        <v>208</v>
      </c>
      <c r="E103" s="24"/>
      <c r="F103" t="s">
        <v>37</v>
      </c>
      <c r="G103" s="24" t="s">
        <v>5</v>
      </c>
      <c r="H103" s="1">
        <v>18912</v>
      </c>
      <c r="I103" s="26">
        <v>9928.2000000000007</v>
      </c>
      <c r="J103" s="1">
        <v>44850</v>
      </c>
      <c r="K103" s="1">
        <v>22084.6</v>
      </c>
      <c r="L103" s="7">
        <f>K103/I103-1</f>
        <v>1.2244314175782112</v>
      </c>
      <c r="M103" s="24" t="s">
        <v>849</v>
      </c>
    </row>
    <row r="104" spans="1:13" x14ac:dyDescent="0.3">
      <c r="A104" s="31" t="s">
        <v>811</v>
      </c>
      <c r="B104" s="25">
        <v>43564</v>
      </c>
      <c r="C104" s="24" t="s">
        <v>56</v>
      </c>
      <c r="D104" t="s">
        <v>57</v>
      </c>
      <c r="E104" s="24"/>
      <c r="F104" t="s">
        <v>37</v>
      </c>
      <c r="G104" s="24" t="s">
        <v>5</v>
      </c>
      <c r="H104" s="1">
        <v>3617</v>
      </c>
      <c r="I104" s="26">
        <v>1308</v>
      </c>
      <c r="J104" s="1">
        <v>0</v>
      </c>
      <c r="K104" s="1">
        <v>0</v>
      </c>
      <c r="L104" s="42">
        <f>K104/I104-1</f>
        <v>-1</v>
      </c>
      <c r="M104" s="24" t="s">
        <v>849</v>
      </c>
    </row>
    <row r="105" spans="1:13" x14ac:dyDescent="0.3">
      <c r="A105" s="31" t="s">
        <v>811</v>
      </c>
      <c r="B105" s="25">
        <v>45847</v>
      </c>
      <c r="C105" s="24" t="s">
        <v>70</v>
      </c>
      <c r="D105" t="s">
        <v>71</v>
      </c>
      <c r="E105" s="24"/>
      <c r="F105" t="s">
        <v>60</v>
      </c>
      <c r="G105" s="24" t="s">
        <v>5</v>
      </c>
      <c r="H105" s="1">
        <v>786</v>
      </c>
      <c r="I105" s="26">
        <v>251.9</v>
      </c>
      <c r="J105" s="1">
        <v>0</v>
      </c>
      <c r="K105" s="1">
        <v>0</v>
      </c>
      <c r="L105" s="42">
        <f>K105/I105-1</f>
        <v>-1</v>
      </c>
      <c r="M105" s="24" t="s">
        <v>849</v>
      </c>
    </row>
    <row r="106" spans="1:13" x14ac:dyDescent="0.3">
      <c r="A106" s="31" t="s">
        <v>811</v>
      </c>
      <c r="B106" s="25">
        <v>43545</v>
      </c>
      <c r="C106" s="24" t="s">
        <v>213</v>
      </c>
      <c r="D106" t="s">
        <v>214</v>
      </c>
      <c r="E106" s="24"/>
      <c r="F106" t="s">
        <v>37</v>
      </c>
      <c r="G106" s="24" t="s">
        <v>5</v>
      </c>
      <c r="H106" s="1">
        <v>3419.52</v>
      </c>
      <c r="I106" s="26">
        <v>1326.72</v>
      </c>
      <c r="J106" s="1">
        <v>1346.4</v>
      </c>
      <c r="K106" s="1">
        <v>511.2</v>
      </c>
      <c r="L106" s="7">
        <f>K106/I106-1</f>
        <v>-0.61468885672937779</v>
      </c>
      <c r="M106" s="24" t="s">
        <v>849</v>
      </c>
    </row>
    <row r="107" spans="1:13" x14ac:dyDescent="0.3">
      <c r="A107" s="31" t="s">
        <v>811</v>
      </c>
      <c r="B107" s="25">
        <v>45268</v>
      </c>
      <c r="C107" s="24" t="s">
        <v>346</v>
      </c>
      <c r="D107" t="s">
        <v>347</v>
      </c>
      <c r="E107" s="24"/>
      <c r="F107" t="s">
        <v>316</v>
      </c>
      <c r="G107" s="24" t="s">
        <v>5</v>
      </c>
      <c r="H107" s="1">
        <v>177</v>
      </c>
      <c r="I107" s="26">
        <v>133</v>
      </c>
      <c r="J107" s="1">
        <v>177</v>
      </c>
      <c r="K107" s="1">
        <v>133</v>
      </c>
      <c r="L107" s="7">
        <f>K107/I107-1</f>
        <v>0</v>
      </c>
      <c r="M107" s="24" t="s">
        <v>849</v>
      </c>
    </row>
    <row r="108" spans="1:13" x14ac:dyDescent="0.3">
      <c r="A108" s="31" t="s">
        <v>843</v>
      </c>
      <c r="B108" s="25">
        <v>45992</v>
      </c>
      <c r="C108" s="24" t="s">
        <v>324</v>
      </c>
      <c r="D108" t="s">
        <v>325</v>
      </c>
      <c r="E108" s="24"/>
      <c r="F108" t="s">
        <v>316</v>
      </c>
      <c r="G108" s="24" t="s">
        <v>5</v>
      </c>
      <c r="H108" s="1">
        <v>0</v>
      </c>
      <c r="I108" s="26">
        <v>0</v>
      </c>
      <c r="J108" s="1">
        <v>335</v>
      </c>
      <c r="K108" s="1">
        <v>175</v>
      </c>
      <c r="L108" s="7" t="e">
        <f>K108/I108-1</f>
        <v>#DIV/0!</v>
      </c>
      <c r="M108" s="24" t="s">
        <v>849</v>
      </c>
    </row>
    <row r="109" spans="1:13" x14ac:dyDescent="0.3">
      <c r="A109" s="31" t="s">
        <v>805</v>
      </c>
      <c r="B109" s="25">
        <v>45160</v>
      </c>
      <c r="C109" s="24" t="s">
        <v>307</v>
      </c>
      <c r="D109" t="s">
        <v>308</v>
      </c>
      <c r="E109" s="24" t="s">
        <v>304</v>
      </c>
      <c r="F109" t="s">
        <v>37</v>
      </c>
      <c r="G109" s="24" t="s">
        <v>5</v>
      </c>
      <c r="H109" s="1">
        <v>5357.1</v>
      </c>
      <c r="I109" s="26">
        <v>1485.3</v>
      </c>
      <c r="J109" s="1">
        <v>0</v>
      </c>
      <c r="K109" s="1">
        <v>0</v>
      </c>
      <c r="L109" s="42">
        <f>K109/I109-1</f>
        <v>-1</v>
      </c>
      <c r="M109" s="24" t="s">
        <v>849</v>
      </c>
    </row>
    <row r="110" spans="1:13" x14ac:dyDescent="0.3">
      <c r="A110" s="31" t="s">
        <v>805</v>
      </c>
      <c r="B110" s="25">
        <v>45022</v>
      </c>
      <c r="C110" s="24" t="s">
        <v>305</v>
      </c>
      <c r="D110" t="s">
        <v>306</v>
      </c>
      <c r="E110" s="24" t="s">
        <v>304</v>
      </c>
      <c r="F110" t="s">
        <v>37</v>
      </c>
      <c r="G110" s="24" t="s">
        <v>5</v>
      </c>
      <c r="H110" s="1">
        <v>7266.56</v>
      </c>
      <c r="I110" s="26">
        <v>2613.12</v>
      </c>
      <c r="J110" s="1">
        <v>11026.12</v>
      </c>
      <c r="K110" s="1">
        <v>3944.88</v>
      </c>
      <c r="L110" s="7">
        <f>K110/I110-1</f>
        <v>0.50964364437913301</v>
      </c>
      <c r="M110" s="24" t="s">
        <v>849</v>
      </c>
    </row>
    <row r="111" spans="1:13" x14ac:dyDescent="0.3">
      <c r="A111" s="31" t="s">
        <v>805</v>
      </c>
      <c r="B111" s="25">
        <v>45462</v>
      </c>
      <c r="C111" s="24" t="s">
        <v>255</v>
      </c>
      <c r="D111" t="s">
        <v>256</v>
      </c>
      <c r="E111" s="24"/>
      <c r="F111" t="s">
        <v>37</v>
      </c>
      <c r="G111" s="24" t="s">
        <v>5</v>
      </c>
      <c r="H111" s="1">
        <v>3883</v>
      </c>
      <c r="I111" s="26">
        <v>1497</v>
      </c>
      <c r="J111" s="1">
        <v>8447.57</v>
      </c>
      <c r="K111" s="1">
        <v>2840.1</v>
      </c>
      <c r="L111" s="7">
        <f>K111/I111-1</f>
        <v>0.89719438877755509</v>
      </c>
      <c r="M111" s="24" t="s">
        <v>849</v>
      </c>
    </row>
    <row r="112" spans="1:13" x14ac:dyDescent="0.3">
      <c r="A112" s="31" t="s">
        <v>805</v>
      </c>
      <c r="B112" s="25">
        <v>46128</v>
      </c>
      <c r="C112" s="24" t="s">
        <v>586</v>
      </c>
      <c r="D112" t="s">
        <v>587</v>
      </c>
      <c r="E112" s="24"/>
      <c r="F112" t="s">
        <v>108</v>
      </c>
      <c r="G112" s="24" t="s">
        <v>5</v>
      </c>
      <c r="H112" s="1">
        <v>0</v>
      </c>
      <c r="I112" s="26">
        <v>0</v>
      </c>
      <c r="J112" s="1">
        <v>7301.49</v>
      </c>
      <c r="K112" s="1">
        <v>2374.3253</v>
      </c>
      <c r="L112" s="7" t="e">
        <f>K112/I112-1</f>
        <v>#DIV/0!</v>
      </c>
      <c r="M112" s="24" t="s">
        <v>849</v>
      </c>
    </row>
    <row r="113" spans="1:13" x14ac:dyDescent="0.3">
      <c r="A113" s="31" t="s">
        <v>805</v>
      </c>
      <c r="B113" s="25">
        <v>46220</v>
      </c>
      <c r="C113" s="24" t="s">
        <v>257</v>
      </c>
      <c r="D113" t="s">
        <v>258</v>
      </c>
      <c r="E113" s="24"/>
      <c r="F113" t="s">
        <v>37</v>
      </c>
      <c r="G113" s="24" t="s">
        <v>5</v>
      </c>
      <c r="H113" s="1">
        <v>0</v>
      </c>
      <c r="I113" s="26">
        <v>0</v>
      </c>
      <c r="J113" s="1">
        <v>1944.6</v>
      </c>
      <c r="K113" s="1">
        <v>1081.8499999999999</v>
      </c>
      <c r="L113" s="7" t="e">
        <f>K113/I113-1</f>
        <v>#DIV/0!</v>
      </c>
      <c r="M113" s="24" t="s">
        <v>849</v>
      </c>
    </row>
    <row r="114" spans="1:13" x14ac:dyDescent="0.3">
      <c r="A114" s="31" t="s">
        <v>836</v>
      </c>
      <c r="B114" s="25">
        <v>45670</v>
      </c>
      <c r="C114" s="24" t="s">
        <v>118</v>
      </c>
      <c r="D114" t="s">
        <v>117</v>
      </c>
      <c r="E114" s="24"/>
      <c r="F114" t="s">
        <v>37</v>
      </c>
      <c r="G114" s="24" t="s">
        <v>5</v>
      </c>
      <c r="H114" s="1">
        <v>985.9</v>
      </c>
      <c r="I114" s="26">
        <v>439.6</v>
      </c>
      <c r="J114" s="1">
        <v>1004.6</v>
      </c>
      <c r="K114" s="1">
        <v>447.9</v>
      </c>
      <c r="L114" s="7">
        <f>K114/I114-1</f>
        <v>1.888080072793441E-2</v>
      </c>
      <c r="M114" s="24" t="s">
        <v>849</v>
      </c>
    </row>
    <row r="115" spans="1:13" x14ac:dyDescent="0.3">
      <c r="A115" s="31" t="s">
        <v>836</v>
      </c>
      <c r="B115" s="25">
        <v>45581</v>
      </c>
      <c r="C115" s="24" t="s">
        <v>146</v>
      </c>
      <c r="D115" t="s">
        <v>143</v>
      </c>
      <c r="E115" s="24" t="s">
        <v>142</v>
      </c>
      <c r="F115" t="s">
        <v>37</v>
      </c>
      <c r="G115" s="24" t="s">
        <v>5</v>
      </c>
      <c r="H115" s="1">
        <v>0</v>
      </c>
      <c r="I115" s="26">
        <v>0</v>
      </c>
      <c r="J115" s="1">
        <v>1841.45</v>
      </c>
      <c r="K115" s="1">
        <v>857.5</v>
      </c>
      <c r="L115" s="7" t="e">
        <f>K115/I115-1</f>
        <v>#DIV/0!</v>
      </c>
      <c r="M115" s="24" t="s">
        <v>849</v>
      </c>
    </row>
    <row r="116" spans="1:13" x14ac:dyDescent="0.3">
      <c r="A116" s="31" t="s">
        <v>830</v>
      </c>
      <c r="B116" s="25">
        <v>45772</v>
      </c>
      <c r="C116" s="24" t="s">
        <v>173</v>
      </c>
      <c r="D116" t="s">
        <v>174</v>
      </c>
      <c r="E116" s="24"/>
      <c r="F116" t="s">
        <v>37</v>
      </c>
      <c r="G116" s="24" t="s">
        <v>5</v>
      </c>
      <c r="H116" s="1">
        <v>2206.42</v>
      </c>
      <c r="I116" s="26">
        <v>867.82</v>
      </c>
      <c r="J116" s="1">
        <v>0</v>
      </c>
      <c r="K116" s="1">
        <v>0</v>
      </c>
      <c r="L116" s="42">
        <f>K116/I116-1</f>
        <v>-1</v>
      </c>
      <c r="M116" s="24" t="s">
        <v>849</v>
      </c>
    </row>
    <row r="117" spans="1:13" x14ac:dyDescent="0.3">
      <c r="A117" s="31" t="s">
        <v>832</v>
      </c>
      <c r="B117" s="25">
        <v>42471</v>
      </c>
      <c r="C117" s="24" t="s">
        <v>375</v>
      </c>
      <c r="D117" t="s">
        <v>376</v>
      </c>
      <c r="E117" s="24" t="s">
        <v>377</v>
      </c>
      <c r="F117" t="s">
        <v>108</v>
      </c>
      <c r="G117" s="24" t="s">
        <v>5</v>
      </c>
      <c r="H117" s="1">
        <v>1653.01</v>
      </c>
      <c r="I117" s="26">
        <v>964.49919999999997</v>
      </c>
      <c r="J117" s="1">
        <v>0</v>
      </c>
      <c r="K117" s="1">
        <v>0</v>
      </c>
      <c r="L117" s="42">
        <f>K117/I117-1</f>
        <v>-1</v>
      </c>
      <c r="M117" s="24" t="s">
        <v>849</v>
      </c>
    </row>
    <row r="118" spans="1:13" x14ac:dyDescent="0.3">
      <c r="A118" s="31" t="s">
        <v>806</v>
      </c>
      <c r="B118" s="25">
        <v>44246</v>
      </c>
      <c r="C118" s="24" t="s">
        <v>593</v>
      </c>
      <c r="D118" t="s">
        <v>594</v>
      </c>
      <c r="E118" s="24" t="s">
        <v>209</v>
      </c>
      <c r="F118" t="s">
        <v>108</v>
      </c>
      <c r="G118" s="24" t="s">
        <v>5</v>
      </c>
      <c r="H118" s="1">
        <v>3624</v>
      </c>
      <c r="I118" s="26">
        <v>2143.2240000000002</v>
      </c>
      <c r="J118" s="1">
        <v>0</v>
      </c>
      <c r="K118" s="1">
        <v>0</v>
      </c>
      <c r="L118" s="42">
        <f>K118/I118-1</f>
        <v>-1</v>
      </c>
      <c r="M118" s="24" t="s">
        <v>849</v>
      </c>
    </row>
    <row r="119" spans="1:13" x14ac:dyDescent="0.3">
      <c r="A119" s="31" t="s">
        <v>806</v>
      </c>
      <c r="B119" s="25">
        <v>44246</v>
      </c>
      <c r="C119" s="24" t="s">
        <v>595</v>
      </c>
      <c r="D119" t="s">
        <v>596</v>
      </c>
      <c r="E119" s="24" t="s">
        <v>210</v>
      </c>
      <c r="F119" t="s">
        <v>108</v>
      </c>
      <c r="G119" s="24" t="s">
        <v>5</v>
      </c>
      <c r="H119" s="1">
        <v>3010</v>
      </c>
      <c r="I119" s="26">
        <v>1851.82</v>
      </c>
      <c r="J119" s="1">
        <v>0</v>
      </c>
      <c r="K119" s="1">
        <v>0</v>
      </c>
      <c r="L119" s="42">
        <f>K119/I119-1</f>
        <v>-1</v>
      </c>
      <c r="M119" s="24" t="s">
        <v>849</v>
      </c>
    </row>
    <row r="120" spans="1:13" x14ac:dyDescent="0.3">
      <c r="A120" s="31" t="s">
        <v>806</v>
      </c>
      <c r="B120" s="25">
        <v>42769</v>
      </c>
      <c r="C120" s="24" t="s">
        <v>588</v>
      </c>
      <c r="D120" t="s">
        <v>589</v>
      </c>
      <c r="E120" s="24"/>
      <c r="F120" t="s">
        <v>108</v>
      </c>
      <c r="G120" s="24" t="s">
        <v>5</v>
      </c>
      <c r="H120" s="1">
        <v>5978</v>
      </c>
      <c r="I120" s="26">
        <v>3134.68</v>
      </c>
      <c r="J120" s="1">
        <v>4315.32</v>
      </c>
      <c r="K120" s="1">
        <v>2261.7397999999998</v>
      </c>
      <c r="L120" s="7">
        <f>K120/I120-1</f>
        <v>-0.27847824977350166</v>
      </c>
      <c r="M120" s="24" t="s">
        <v>849</v>
      </c>
    </row>
    <row r="121" spans="1:13" x14ac:dyDescent="0.3">
      <c r="A121" s="31" t="s">
        <v>806</v>
      </c>
      <c r="B121" s="25">
        <v>45820</v>
      </c>
      <c r="C121" s="24" t="s">
        <v>599</v>
      </c>
      <c r="D121" t="s">
        <v>600</v>
      </c>
      <c r="E121" s="24" t="s">
        <v>210</v>
      </c>
      <c r="F121" t="s">
        <v>108</v>
      </c>
      <c r="G121" s="24" t="s">
        <v>5</v>
      </c>
      <c r="H121" s="1">
        <v>3213.62</v>
      </c>
      <c r="I121" s="26">
        <v>1918.2686000000001</v>
      </c>
      <c r="J121" s="1">
        <v>2992</v>
      </c>
      <c r="K121" s="1">
        <v>1795.02</v>
      </c>
      <c r="L121" s="7">
        <f>K121/I121-1</f>
        <v>-6.4249917868644757E-2</v>
      </c>
      <c r="M121" s="24" t="s">
        <v>849</v>
      </c>
    </row>
    <row r="122" spans="1:13" x14ac:dyDescent="0.3">
      <c r="A122" s="31" t="s">
        <v>806</v>
      </c>
      <c r="B122" s="25">
        <v>45820</v>
      </c>
      <c r="C122" s="24" t="s">
        <v>597</v>
      </c>
      <c r="D122" t="s">
        <v>598</v>
      </c>
      <c r="E122" s="24" t="s">
        <v>209</v>
      </c>
      <c r="F122" t="s">
        <v>108</v>
      </c>
      <c r="G122" s="24" t="s">
        <v>5</v>
      </c>
      <c r="H122" s="1">
        <v>0</v>
      </c>
      <c r="I122" s="26">
        <v>0</v>
      </c>
      <c r="J122" s="1">
        <v>2992</v>
      </c>
      <c r="K122" s="1">
        <v>1791.02</v>
      </c>
      <c r="L122" s="7" t="e">
        <f>K122/I122-1</f>
        <v>#DIV/0!</v>
      </c>
      <c r="M122" s="24" t="s">
        <v>849</v>
      </c>
    </row>
    <row r="123" spans="1:13" x14ac:dyDescent="0.3">
      <c r="A123" s="31" t="s">
        <v>817</v>
      </c>
      <c r="B123" s="25">
        <v>43810</v>
      </c>
      <c r="C123" s="24" t="s">
        <v>58</v>
      </c>
      <c r="D123" t="s">
        <v>59</v>
      </c>
      <c r="E123" s="24"/>
      <c r="F123" t="s">
        <v>37</v>
      </c>
      <c r="G123" s="24" t="s">
        <v>5</v>
      </c>
      <c r="H123" s="1">
        <v>5591.6</v>
      </c>
      <c r="I123" s="26">
        <v>1907.2</v>
      </c>
      <c r="J123" s="1">
        <v>0</v>
      </c>
      <c r="K123" s="1">
        <v>0</v>
      </c>
      <c r="L123" s="42">
        <f>K123/I123-1</f>
        <v>-1</v>
      </c>
      <c r="M123" s="24" t="s">
        <v>849</v>
      </c>
    </row>
    <row r="124" spans="1:13" x14ac:dyDescent="0.3">
      <c r="A124" s="31" t="s">
        <v>812</v>
      </c>
      <c r="B124" s="25">
        <v>42905</v>
      </c>
      <c r="C124" s="24" t="s">
        <v>569</v>
      </c>
      <c r="D124" t="s">
        <v>570</v>
      </c>
      <c r="E124" s="24" t="s">
        <v>571</v>
      </c>
      <c r="F124" t="s">
        <v>108</v>
      </c>
      <c r="G124" s="24" t="s">
        <v>5</v>
      </c>
      <c r="H124" s="1">
        <v>7012.84</v>
      </c>
      <c r="I124" s="26">
        <v>2495.9396999999999</v>
      </c>
      <c r="J124" s="1">
        <v>4785.63</v>
      </c>
      <c r="K124" s="1">
        <v>1672.0742</v>
      </c>
      <c r="L124" s="7">
        <f>K124/I124-1</f>
        <v>-0.33008229325411986</v>
      </c>
      <c r="M124" s="24" t="s">
        <v>849</v>
      </c>
    </row>
    <row r="125" spans="1:13" x14ac:dyDescent="0.3">
      <c r="A125" s="31" t="s">
        <v>799</v>
      </c>
      <c r="B125" s="25">
        <v>45552</v>
      </c>
      <c r="C125" s="24" t="s">
        <v>64</v>
      </c>
      <c r="D125" t="s">
        <v>65</v>
      </c>
      <c r="E125" s="24" t="s">
        <v>66</v>
      </c>
      <c r="F125" t="s">
        <v>60</v>
      </c>
      <c r="G125" s="24" t="s">
        <v>5</v>
      </c>
      <c r="H125" s="1">
        <v>34139.4</v>
      </c>
      <c r="I125" s="26">
        <v>22183</v>
      </c>
      <c r="J125" s="1">
        <v>13172.9</v>
      </c>
      <c r="K125" s="1">
        <v>8429.2999999999993</v>
      </c>
      <c r="L125" s="7">
        <f>K125/I125-1</f>
        <v>-0.62001081909570388</v>
      </c>
      <c r="M125" s="24" t="s">
        <v>849</v>
      </c>
    </row>
    <row r="126" spans="1:13" x14ac:dyDescent="0.3">
      <c r="A126" s="31" t="s">
        <v>815</v>
      </c>
      <c r="B126" s="25">
        <v>44459</v>
      </c>
      <c r="C126" s="24" t="s">
        <v>356</v>
      </c>
      <c r="D126" t="s">
        <v>357</v>
      </c>
      <c r="E126" s="24"/>
      <c r="F126" t="s">
        <v>316</v>
      </c>
      <c r="G126" s="24" t="s">
        <v>5</v>
      </c>
      <c r="H126" s="1">
        <v>5860</v>
      </c>
      <c r="I126" s="26">
        <v>2102</v>
      </c>
      <c r="J126" s="1">
        <v>11720</v>
      </c>
      <c r="K126" s="1">
        <v>4204</v>
      </c>
      <c r="L126" s="7">
        <f>K126/I126-1</f>
        <v>1</v>
      </c>
      <c r="M126" s="24" t="s">
        <v>849</v>
      </c>
    </row>
    <row r="127" spans="1:13" x14ac:dyDescent="0.3">
      <c r="A127" s="31" t="s">
        <v>837</v>
      </c>
      <c r="B127" s="25">
        <v>45775</v>
      </c>
      <c r="C127" s="24" t="s">
        <v>326</v>
      </c>
      <c r="D127" t="s">
        <v>327</v>
      </c>
      <c r="E127" s="24"/>
      <c r="F127" t="s">
        <v>316</v>
      </c>
      <c r="G127" s="24" t="s">
        <v>5</v>
      </c>
      <c r="H127" s="1">
        <v>810</v>
      </c>
      <c r="I127" s="26">
        <v>210</v>
      </c>
      <c r="J127" s="1">
        <v>4210</v>
      </c>
      <c r="K127" s="1">
        <v>1060</v>
      </c>
      <c r="L127" s="7">
        <f>K127/I127-1</f>
        <v>4.0476190476190474</v>
      </c>
      <c r="M127" s="24" t="s">
        <v>849</v>
      </c>
    </row>
    <row r="128" spans="1:13" x14ac:dyDescent="0.3">
      <c r="A128" s="31" t="s">
        <v>818</v>
      </c>
      <c r="B128" s="25">
        <v>36526</v>
      </c>
      <c r="C128" s="24" t="s">
        <v>219</v>
      </c>
      <c r="D128" t="s">
        <v>220</v>
      </c>
      <c r="E128" s="24"/>
      <c r="F128" t="s">
        <v>37</v>
      </c>
      <c r="G128" s="24" t="s">
        <v>5</v>
      </c>
      <c r="H128" s="1">
        <v>3103.2</v>
      </c>
      <c r="I128" s="26">
        <v>1207.44</v>
      </c>
      <c r="J128" s="1">
        <v>0</v>
      </c>
      <c r="K128" s="1">
        <v>0</v>
      </c>
      <c r="L128" s="42">
        <f>K128/I128-1</f>
        <v>-1</v>
      </c>
      <c r="M128" s="24" t="s">
        <v>849</v>
      </c>
    </row>
    <row r="129" spans="1:13" x14ac:dyDescent="0.3">
      <c r="A129" s="31" t="s">
        <v>818</v>
      </c>
      <c r="B129" s="25">
        <v>36526</v>
      </c>
      <c r="C129" s="24" t="s">
        <v>217</v>
      </c>
      <c r="D129" t="s">
        <v>218</v>
      </c>
      <c r="E129" s="24"/>
      <c r="F129" t="s">
        <v>37</v>
      </c>
      <c r="G129" s="24" t="s">
        <v>5</v>
      </c>
      <c r="H129" s="1">
        <v>2070</v>
      </c>
      <c r="I129" s="26">
        <v>922.32</v>
      </c>
      <c r="J129" s="1">
        <v>0</v>
      </c>
      <c r="K129" s="1">
        <v>0</v>
      </c>
      <c r="L129" s="42">
        <f>K129/I129-1</f>
        <v>-1</v>
      </c>
      <c r="M129" s="24" t="s">
        <v>849</v>
      </c>
    </row>
    <row r="130" spans="1:13" x14ac:dyDescent="0.3">
      <c r="A130" s="31" t="s">
        <v>818</v>
      </c>
      <c r="B130" s="25">
        <v>45852</v>
      </c>
      <c r="C130" s="24" t="s">
        <v>610</v>
      </c>
      <c r="D130" t="s">
        <v>611</v>
      </c>
      <c r="E130" s="24"/>
      <c r="F130" t="s">
        <v>378</v>
      </c>
      <c r="G130" s="24" t="s">
        <v>5</v>
      </c>
      <c r="H130" s="1">
        <v>0</v>
      </c>
      <c r="I130" s="26">
        <v>0</v>
      </c>
      <c r="J130" s="1">
        <v>963.3</v>
      </c>
      <c r="K130" s="1">
        <v>437.4</v>
      </c>
      <c r="L130" s="7" t="e">
        <f>K130/I130-1</f>
        <v>#DIV/0!</v>
      </c>
      <c r="M130" s="24" t="s">
        <v>849</v>
      </c>
    </row>
    <row r="131" spans="1:13" x14ac:dyDescent="0.3">
      <c r="A131" s="31" t="s">
        <v>823</v>
      </c>
      <c r="B131" s="25">
        <v>36526</v>
      </c>
      <c r="C131" s="24" t="s">
        <v>584</v>
      </c>
      <c r="D131" t="s">
        <v>585</v>
      </c>
      <c r="E131" s="24"/>
      <c r="F131" t="s">
        <v>108</v>
      </c>
      <c r="G131" s="24" t="s">
        <v>5</v>
      </c>
      <c r="H131" s="1">
        <v>3414.8</v>
      </c>
      <c r="I131" s="26">
        <v>2512</v>
      </c>
      <c r="J131" s="1">
        <v>4083.6</v>
      </c>
      <c r="K131" s="1">
        <v>2997.36</v>
      </c>
      <c r="L131" s="7">
        <f>K131/I131-1</f>
        <v>0.19321656050955416</v>
      </c>
      <c r="M131" s="24" t="s">
        <v>849</v>
      </c>
    </row>
    <row r="132" spans="1:13" x14ac:dyDescent="0.3">
      <c r="A132" s="31" t="s">
        <v>798</v>
      </c>
      <c r="B132" s="25">
        <v>45377</v>
      </c>
      <c r="C132" s="24" t="s">
        <v>162</v>
      </c>
      <c r="D132" t="s">
        <v>163</v>
      </c>
      <c r="E132" s="24"/>
      <c r="F132" t="s">
        <v>37</v>
      </c>
      <c r="G132" s="24" t="s">
        <v>5</v>
      </c>
      <c r="H132" s="1">
        <v>1820</v>
      </c>
      <c r="I132" s="26">
        <v>890.48</v>
      </c>
      <c r="J132" s="1">
        <v>0</v>
      </c>
      <c r="K132" s="1">
        <v>0</v>
      </c>
      <c r="L132" s="42">
        <f>K132/I132-1</f>
        <v>-1</v>
      </c>
      <c r="M132" s="24" t="s">
        <v>849</v>
      </c>
    </row>
    <row r="133" spans="1:13" x14ac:dyDescent="0.3">
      <c r="A133" s="31" t="s">
        <v>798</v>
      </c>
      <c r="B133" s="25">
        <v>45377</v>
      </c>
      <c r="C133" s="24" t="s">
        <v>160</v>
      </c>
      <c r="D133" t="s">
        <v>161</v>
      </c>
      <c r="E133" s="24"/>
      <c r="F133" t="s">
        <v>37</v>
      </c>
      <c r="G133" s="24" t="s">
        <v>5</v>
      </c>
      <c r="H133" s="1">
        <v>3640</v>
      </c>
      <c r="I133" s="26">
        <v>1761.56</v>
      </c>
      <c r="J133" s="1">
        <v>1820</v>
      </c>
      <c r="K133" s="1">
        <v>883.48</v>
      </c>
      <c r="L133" s="7">
        <f>K133/I133-1</f>
        <v>-0.49846726764912919</v>
      </c>
      <c r="M133" s="24" t="s">
        <v>849</v>
      </c>
    </row>
    <row r="134" spans="1:13" x14ac:dyDescent="0.3">
      <c r="A134" s="31" t="s">
        <v>798</v>
      </c>
      <c r="B134" s="25">
        <v>45406</v>
      </c>
      <c r="C134" s="24" t="s">
        <v>561</v>
      </c>
      <c r="D134" t="s">
        <v>562</v>
      </c>
      <c r="E134" s="24"/>
      <c r="F134" t="s">
        <v>311</v>
      </c>
      <c r="G134" s="24" t="s">
        <v>5</v>
      </c>
      <c r="H134" s="1">
        <v>28410</v>
      </c>
      <c r="I134" s="26">
        <v>15038.58</v>
      </c>
      <c r="J134" s="1">
        <v>46440.4</v>
      </c>
      <c r="K134" s="1">
        <v>25251.82</v>
      </c>
      <c r="L134" s="7">
        <f>K134/I134-1</f>
        <v>0.67913592905713172</v>
      </c>
      <c r="M134" s="24" t="s">
        <v>849</v>
      </c>
    </row>
    <row r="135" spans="1:13" x14ac:dyDescent="0.3">
      <c r="A135" s="31" t="s">
        <v>798</v>
      </c>
      <c r="B135" s="25">
        <v>45538</v>
      </c>
      <c r="C135" s="24" t="s">
        <v>164</v>
      </c>
      <c r="D135" t="s">
        <v>165</v>
      </c>
      <c r="E135" s="24"/>
      <c r="F135" t="s">
        <v>37</v>
      </c>
      <c r="G135" s="24" t="s">
        <v>5</v>
      </c>
      <c r="H135" s="1">
        <v>1820</v>
      </c>
      <c r="I135" s="26">
        <v>873.08</v>
      </c>
      <c r="J135" s="1">
        <v>6865.56</v>
      </c>
      <c r="K135" s="1">
        <v>3342.1550000000002</v>
      </c>
      <c r="L135" s="7">
        <f>K135/I135-1</f>
        <v>2.8280054519631648</v>
      </c>
      <c r="M135" s="24" t="s">
        <v>849</v>
      </c>
    </row>
    <row r="136" spans="1:13" x14ac:dyDescent="0.3">
      <c r="A136" s="31" t="s">
        <v>798</v>
      </c>
      <c r="B136" s="25">
        <v>45406</v>
      </c>
      <c r="C136" s="24" t="s">
        <v>565</v>
      </c>
      <c r="D136" t="s">
        <v>566</v>
      </c>
      <c r="E136" s="24"/>
      <c r="F136" t="s">
        <v>311</v>
      </c>
      <c r="G136" s="24" t="s">
        <v>5</v>
      </c>
      <c r="H136" s="1">
        <v>0</v>
      </c>
      <c r="I136" s="26">
        <v>0</v>
      </c>
      <c r="J136" s="1">
        <v>24854.7</v>
      </c>
      <c r="K136" s="1">
        <v>14276.612999999999</v>
      </c>
      <c r="L136" s="7" t="e">
        <f>K136/I136-1</f>
        <v>#DIV/0!</v>
      </c>
      <c r="M136" s="24" t="s">
        <v>849</v>
      </c>
    </row>
    <row r="137" spans="1:13" x14ac:dyDescent="0.3">
      <c r="A137" s="31" t="s">
        <v>798</v>
      </c>
      <c r="B137" s="25">
        <v>45406</v>
      </c>
      <c r="C137" s="24" t="s">
        <v>563</v>
      </c>
      <c r="D137" t="s">
        <v>564</v>
      </c>
      <c r="E137" s="24"/>
      <c r="F137" t="s">
        <v>311</v>
      </c>
      <c r="G137" s="24" t="s">
        <v>5</v>
      </c>
      <c r="H137" s="1">
        <v>0</v>
      </c>
      <c r="I137" s="26">
        <v>0</v>
      </c>
      <c r="J137" s="1">
        <v>11424</v>
      </c>
      <c r="K137" s="1">
        <v>5824</v>
      </c>
      <c r="L137" s="7" t="e">
        <f>K137/I137-1</f>
        <v>#DIV/0!</v>
      </c>
      <c r="M137" s="24" t="s">
        <v>849</v>
      </c>
    </row>
    <row r="138" spans="1:13" x14ac:dyDescent="0.3">
      <c r="A138" s="31" t="s">
        <v>798</v>
      </c>
      <c r="B138" s="25">
        <v>45406</v>
      </c>
      <c r="C138" s="24" t="s">
        <v>567</v>
      </c>
      <c r="D138" t="s">
        <v>568</v>
      </c>
      <c r="E138" s="24"/>
      <c r="F138" t="s">
        <v>311</v>
      </c>
      <c r="G138" s="24" t="s">
        <v>5</v>
      </c>
      <c r="H138" s="1">
        <v>0</v>
      </c>
      <c r="I138" s="26">
        <v>0</v>
      </c>
      <c r="J138" s="1">
        <v>4156.24</v>
      </c>
      <c r="K138" s="1">
        <v>2048.9250000000002</v>
      </c>
      <c r="L138" s="7" t="e">
        <f>K138/I138-1</f>
        <v>#DIV/0!</v>
      </c>
      <c r="M138" s="24" t="s">
        <v>849</v>
      </c>
    </row>
    <row r="139" spans="1:13" x14ac:dyDescent="0.3">
      <c r="A139" s="31" t="s">
        <v>798</v>
      </c>
      <c r="B139" s="25">
        <v>45582</v>
      </c>
      <c r="C139" s="24" t="s">
        <v>158</v>
      </c>
      <c r="D139" t="s">
        <v>159</v>
      </c>
      <c r="E139" s="24"/>
      <c r="F139" t="s">
        <v>37</v>
      </c>
      <c r="G139" s="24" t="s">
        <v>5</v>
      </c>
      <c r="H139" s="1">
        <v>0</v>
      </c>
      <c r="I139" s="26">
        <v>0</v>
      </c>
      <c r="J139" s="1">
        <v>1820</v>
      </c>
      <c r="K139" s="1">
        <v>883.6</v>
      </c>
      <c r="L139" s="7" t="e">
        <f>K139/I139-1</f>
        <v>#DIV/0!</v>
      </c>
      <c r="M139" s="24" t="s">
        <v>849</v>
      </c>
    </row>
    <row r="140" spans="1:13" x14ac:dyDescent="0.3">
      <c r="A140" s="31" t="s">
        <v>822</v>
      </c>
      <c r="B140" s="25">
        <v>44284</v>
      </c>
      <c r="C140" s="24" t="s">
        <v>215</v>
      </c>
      <c r="D140" t="s">
        <v>216</v>
      </c>
      <c r="E140" s="24"/>
      <c r="F140" t="s">
        <v>37</v>
      </c>
      <c r="G140" s="24" t="s">
        <v>5</v>
      </c>
      <c r="H140" s="1">
        <v>3919.8</v>
      </c>
      <c r="I140" s="26">
        <v>1567.92</v>
      </c>
      <c r="J140" s="1">
        <v>3906.96</v>
      </c>
      <c r="K140" s="1">
        <v>1566.36</v>
      </c>
      <c r="L140" s="7">
        <f>K140/I140-1</f>
        <v>-9.9494872187366745E-4</v>
      </c>
      <c r="M140" s="24" t="s">
        <v>849</v>
      </c>
    </row>
    <row r="141" spans="1:13" x14ac:dyDescent="0.3">
      <c r="A141" s="31" t="s">
        <v>801</v>
      </c>
      <c r="B141" s="25">
        <v>41598</v>
      </c>
      <c r="C141" s="24" t="s">
        <v>85</v>
      </c>
      <c r="D141" t="s">
        <v>86</v>
      </c>
      <c r="E141" s="24"/>
      <c r="F141" t="s">
        <v>37</v>
      </c>
      <c r="G141" s="24" t="s">
        <v>5</v>
      </c>
      <c r="H141" s="1">
        <v>11478.9</v>
      </c>
      <c r="I141" s="26">
        <v>5925.6</v>
      </c>
      <c r="J141" s="1">
        <v>0</v>
      </c>
      <c r="K141" s="1">
        <v>0</v>
      </c>
      <c r="L141" s="42">
        <f>K141/I141-1</f>
        <v>-1</v>
      </c>
      <c r="M141" s="24" t="s">
        <v>849</v>
      </c>
    </row>
    <row r="142" spans="1:13" x14ac:dyDescent="0.3">
      <c r="A142" s="31" t="s">
        <v>801</v>
      </c>
      <c r="B142" s="25">
        <v>36526</v>
      </c>
      <c r="C142" s="24" t="s">
        <v>100</v>
      </c>
      <c r="D142" t="s">
        <v>101</v>
      </c>
      <c r="E142" s="24"/>
      <c r="F142" t="s">
        <v>37</v>
      </c>
      <c r="G142" s="24" t="s">
        <v>5</v>
      </c>
      <c r="H142" s="1">
        <v>3430.8</v>
      </c>
      <c r="I142" s="26">
        <v>1663.4</v>
      </c>
      <c r="J142" s="1">
        <v>1598.4</v>
      </c>
      <c r="K142" s="1">
        <v>775.2</v>
      </c>
      <c r="L142" s="7">
        <f>K142/I142-1</f>
        <v>-0.5339665744859925</v>
      </c>
      <c r="M142" s="24" t="s">
        <v>849</v>
      </c>
    </row>
    <row r="143" spans="1:13" x14ac:dyDescent="0.3">
      <c r="A143" s="31" t="s">
        <v>801</v>
      </c>
      <c r="B143" s="25">
        <v>36526</v>
      </c>
      <c r="C143" s="24" t="s">
        <v>91</v>
      </c>
      <c r="D143" t="s">
        <v>92</v>
      </c>
      <c r="E143" s="24"/>
      <c r="F143" t="s">
        <v>37</v>
      </c>
      <c r="G143" s="24" t="s">
        <v>5</v>
      </c>
      <c r="H143" s="1">
        <v>3042</v>
      </c>
      <c r="I143" s="26">
        <v>1545.6</v>
      </c>
      <c r="J143" s="1">
        <v>1745.55</v>
      </c>
      <c r="K143" s="1">
        <v>886.95</v>
      </c>
      <c r="L143" s="7">
        <f>K143/I143-1</f>
        <v>-0.42614518633540366</v>
      </c>
      <c r="M143" s="24" t="s">
        <v>849</v>
      </c>
    </row>
    <row r="144" spans="1:13" x14ac:dyDescent="0.3">
      <c r="A144" s="31" t="s">
        <v>801</v>
      </c>
      <c r="B144" s="25">
        <v>45686</v>
      </c>
      <c r="C144" s="24" t="s">
        <v>106</v>
      </c>
      <c r="D144" t="s">
        <v>107</v>
      </c>
      <c r="E144" s="24"/>
      <c r="F144" t="s">
        <v>37</v>
      </c>
      <c r="G144" s="24" t="s">
        <v>5</v>
      </c>
      <c r="H144" s="1">
        <v>6690.42</v>
      </c>
      <c r="I144" s="26">
        <v>2462.02</v>
      </c>
      <c r="J144" s="1">
        <v>4537.5</v>
      </c>
      <c r="K144" s="1">
        <v>1672</v>
      </c>
      <c r="L144" s="7">
        <f>K144/I144-1</f>
        <v>-0.3208828522920204</v>
      </c>
      <c r="M144" s="24" t="s">
        <v>849</v>
      </c>
    </row>
    <row r="145" spans="1:13" x14ac:dyDescent="0.3">
      <c r="A145" s="31" t="s">
        <v>801</v>
      </c>
      <c r="B145" s="25">
        <v>45757</v>
      </c>
      <c r="C145" s="24" t="s">
        <v>102</v>
      </c>
      <c r="D145" t="s">
        <v>103</v>
      </c>
      <c r="E145" s="24"/>
      <c r="F145" t="s">
        <v>37</v>
      </c>
      <c r="G145" s="24" t="s">
        <v>5</v>
      </c>
      <c r="H145" s="1">
        <v>1189.2</v>
      </c>
      <c r="I145" s="26">
        <v>445.2</v>
      </c>
      <c r="J145" s="1">
        <v>5594.4</v>
      </c>
      <c r="K145" s="1">
        <v>2866</v>
      </c>
      <c r="L145" s="7">
        <f>K145/I145-1</f>
        <v>5.4375561545372868</v>
      </c>
      <c r="M145" s="24" t="s">
        <v>849</v>
      </c>
    </row>
    <row r="146" spans="1:13" x14ac:dyDescent="0.3">
      <c r="A146" s="31" t="s">
        <v>801</v>
      </c>
      <c r="B146" s="25">
        <v>36526</v>
      </c>
      <c r="C146" s="24" t="s">
        <v>104</v>
      </c>
      <c r="D146" t="s">
        <v>105</v>
      </c>
      <c r="E146" s="24"/>
      <c r="F146" t="s">
        <v>37</v>
      </c>
      <c r="G146" s="24" t="s">
        <v>5</v>
      </c>
      <c r="H146" s="1">
        <v>0</v>
      </c>
      <c r="I146" s="26">
        <v>0</v>
      </c>
      <c r="J146" s="1">
        <v>6120.3</v>
      </c>
      <c r="K146" s="1">
        <v>3381</v>
      </c>
      <c r="L146" s="7" t="e">
        <f>K146/I146-1</f>
        <v>#DIV/0!</v>
      </c>
      <c r="M146" s="24" t="s">
        <v>849</v>
      </c>
    </row>
  </sheetData>
  <sortState xmlns:xlrd2="http://schemas.microsoft.com/office/spreadsheetml/2017/richdata2" ref="A3:M146">
    <sortCondition ref="A3:A146"/>
  </sortState>
  <mergeCells count="2"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80425-CE73-4091-8FD0-F20DA27A7EAF}">
  <dimension ref="A1:M161"/>
  <sheetViews>
    <sheetView topLeftCell="A139" zoomScale="90" zoomScaleNormal="90" workbookViewId="0">
      <selection activeCell="B165" sqref="B165"/>
    </sheetView>
  </sheetViews>
  <sheetFormatPr defaultRowHeight="14.4" x14ac:dyDescent="0.3"/>
  <cols>
    <col min="1" max="1" width="15.88671875" customWidth="1"/>
    <col min="2" max="2" width="15.33203125" style="23" customWidth="1"/>
    <col min="3" max="3" width="20.44140625" bestFit="1" customWidth="1"/>
    <col min="4" max="4" width="50.77734375" customWidth="1"/>
    <col min="5" max="5" width="19.44140625" customWidth="1"/>
    <col min="6" max="6" width="15.33203125" customWidth="1"/>
    <col min="7" max="7" width="9.109375" customWidth="1"/>
    <col min="8" max="8" width="14.109375" customWidth="1"/>
    <col min="9" max="9" width="12.88671875" customWidth="1"/>
    <col min="10" max="10" width="11.5546875" customWidth="1"/>
    <col min="11" max="11" width="13.88671875" customWidth="1"/>
    <col min="12" max="12" width="15.77734375" customWidth="1"/>
    <col min="13" max="13" width="23" customWidth="1"/>
  </cols>
  <sheetData>
    <row r="1" spans="1:13" x14ac:dyDescent="0.3">
      <c r="B1" s="30" t="s">
        <v>785</v>
      </c>
      <c r="C1" s="24"/>
      <c r="D1" s="33"/>
      <c r="E1" s="33"/>
      <c r="F1" s="33"/>
      <c r="G1" s="24"/>
      <c r="H1" s="34" t="s">
        <v>782</v>
      </c>
      <c r="I1" s="35"/>
      <c r="J1" s="34" t="s">
        <v>783</v>
      </c>
      <c r="K1" s="35"/>
      <c r="L1" s="32" t="s">
        <v>847</v>
      </c>
      <c r="M1" s="24"/>
    </row>
    <row r="2" spans="1:13" x14ac:dyDescent="0.3">
      <c r="A2" s="29" t="s">
        <v>839</v>
      </c>
      <c r="B2" s="29" t="s">
        <v>787</v>
      </c>
      <c r="C2" s="27" t="s">
        <v>33</v>
      </c>
      <c r="D2" s="28" t="s">
        <v>34</v>
      </c>
      <c r="E2" s="27" t="s">
        <v>35</v>
      </c>
      <c r="F2" s="28" t="s">
        <v>786</v>
      </c>
      <c r="G2" s="27" t="s">
        <v>36</v>
      </c>
      <c r="H2" s="28" t="s">
        <v>784</v>
      </c>
      <c r="I2" s="29" t="s">
        <v>24</v>
      </c>
      <c r="J2" s="28" t="s">
        <v>784</v>
      </c>
      <c r="K2" s="28" t="s">
        <v>24</v>
      </c>
      <c r="L2" s="27" t="s">
        <v>848</v>
      </c>
      <c r="M2" s="27" t="s">
        <v>852</v>
      </c>
    </row>
    <row r="3" spans="1:13" x14ac:dyDescent="0.3">
      <c r="A3" s="31" t="s">
        <v>796</v>
      </c>
      <c r="B3" s="25">
        <v>42661</v>
      </c>
      <c r="C3" s="24" t="s">
        <v>48</v>
      </c>
      <c r="D3" t="s">
        <v>49</v>
      </c>
      <c r="E3" s="24"/>
      <c r="F3" t="s">
        <v>37</v>
      </c>
      <c r="G3" s="24" t="s">
        <v>5</v>
      </c>
      <c r="H3" s="1">
        <v>24072.7</v>
      </c>
      <c r="I3" s="26">
        <v>14803.025</v>
      </c>
      <c r="J3" s="1">
        <v>16048.47</v>
      </c>
      <c r="K3" s="1">
        <v>9873.09</v>
      </c>
      <c r="L3" s="7">
        <f>K3/I3-1</f>
        <v>-0.33303564643037487</v>
      </c>
      <c r="M3" s="24" t="s">
        <v>850</v>
      </c>
    </row>
    <row r="4" spans="1:13" x14ac:dyDescent="0.3">
      <c r="A4" s="31" t="s">
        <v>796</v>
      </c>
      <c r="B4" s="25">
        <v>42661</v>
      </c>
      <c r="C4" s="24" t="s">
        <v>46</v>
      </c>
      <c r="D4" t="s">
        <v>47</v>
      </c>
      <c r="E4" s="24"/>
      <c r="F4" t="s">
        <v>37</v>
      </c>
      <c r="G4" s="24" t="s">
        <v>5</v>
      </c>
      <c r="H4" s="1">
        <v>21397.96</v>
      </c>
      <c r="I4" s="26">
        <v>13809.385</v>
      </c>
      <c r="J4" s="1">
        <v>16048.47</v>
      </c>
      <c r="K4" s="1">
        <v>10076.717500000001</v>
      </c>
      <c r="L4" s="7">
        <f>K4/I4-1</f>
        <v>-0.27029932904325571</v>
      </c>
      <c r="M4" s="24" t="s">
        <v>850</v>
      </c>
    </row>
    <row r="5" spans="1:13" x14ac:dyDescent="0.3">
      <c r="A5" s="31" t="s">
        <v>807</v>
      </c>
      <c r="B5" s="25">
        <v>45806</v>
      </c>
      <c r="C5" s="24" t="s">
        <v>263</v>
      </c>
      <c r="D5" t="s">
        <v>264</v>
      </c>
      <c r="E5" s="24" t="s">
        <v>265</v>
      </c>
      <c r="F5" t="s">
        <v>37</v>
      </c>
      <c r="G5" s="24" t="s">
        <v>5</v>
      </c>
      <c r="H5" s="1">
        <v>11990</v>
      </c>
      <c r="I5" s="26">
        <v>4800.29</v>
      </c>
      <c r="J5" s="1">
        <v>0</v>
      </c>
      <c r="K5" s="1">
        <v>0</v>
      </c>
      <c r="L5" s="42">
        <f>K5/I5-1</f>
        <v>-1</v>
      </c>
      <c r="M5" s="24" t="s">
        <v>850</v>
      </c>
    </row>
    <row r="6" spans="1:13" x14ac:dyDescent="0.3">
      <c r="A6" s="31" t="s">
        <v>807</v>
      </c>
      <c r="B6" s="25">
        <v>45806</v>
      </c>
      <c r="C6" s="24" t="s">
        <v>266</v>
      </c>
      <c r="D6" t="s">
        <v>264</v>
      </c>
      <c r="E6" s="24" t="s">
        <v>267</v>
      </c>
      <c r="F6" t="s">
        <v>37</v>
      </c>
      <c r="G6" s="24" t="s">
        <v>5</v>
      </c>
      <c r="H6" s="1">
        <v>1759.8</v>
      </c>
      <c r="I6" s="26">
        <v>592.11540000000002</v>
      </c>
      <c r="J6" s="1">
        <v>0</v>
      </c>
      <c r="K6" s="1">
        <v>0</v>
      </c>
      <c r="L6" s="42">
        <f>K6/I6-1</f>
        <v>-1</v>
      </c>
      <c r="M6" s="24" t="s">
        <v>850</v>
      </c>
    </row>
    <row r="7" spans="1:13" x14ac:dyDescent="0.3">
      <c r="A7" s="31" t="s">
        <v>807</v>
      </c>
      <c r="B7" s="25">
        <v>46112</v>
      </c>
      <c r="C7" s="24" t="s">
        <v>270</v>
      </c>
      <c r="D7" t="s">
        <v>271</v>
      </c>
      <c r="E7" s="24" t="s">
        <v>272</v>
      </c>
      <c r="F7" t="s">
        <v>37</v>
      </c>
      <c r="G7" s="24" t="s">
        <v>5</v>
      </c>
      <c r="H7" s="1">
        <v>0</v>
      </c>
      <c r="I7" s="26">
        <v>0</v>
      </c>
      <c r="J7" s="1">
        <v>4254</v>
      </c>
      <c r="K7" s="1">
        <v>1688.16</v>
      </c>
      <c r="L7" s="7" t="e">
        <f>K7/I7-1</f>
        <v>#DIV/0!</v>
      </c>
      <c r="M7" s="24" t="s">
        <v>850</v>
      </c>
    </row>
    <row r="8" spans="1:13" x14ac:dyDescent="0.3">
      <c r="A8" s="31" t="s">
        <v>807</v>
      </c>
      <c r="B8" s="25">
        <v>46112</v>
      </c>
      <c r="C8" s="24" t="s">
        <v>268</v>
      </c>
      <c r="D8" t="s">
        <v>269</v>
      </c>
      <c r="E8" s="24" t="s">
        <v>267</v>
      </c>
      <c r="F8" t="s">
        <v>37</v>
      </c>
      <c r="G8" s="24" t="s">
        <v>5</v>
      </c>
      <c r="H8" s="1">
        <v>0</v>
      </c>
      <c r="I8" s="26">
        <v>0</v>
      </c>
      <c r="J8" s="1">
        <v>1646.5</v>
      </c>
      <c r="K8" s="1">
        <v>652.36099999999999</v>
      </c>
      <c r="L8" s="7" t="e">
        <f>K8/I8-1</f>
        <v>#DIV/0!</v>
      </c>
      <c r="M8" s="24" t="s">
        <v>850</v>
      </c>
    </row>
    <row r="9" spans="1:13" x14ac:dyDescent="0.3">
      <c r="A9" s="31" t="s">
        <v>816</v>
      </c>
      <c r="B9" s="25">
        <v>45861</v>
      </c>
      <c r="C9" s="24" t="s">
        <v>234</v>
      </c>
      <c r="D9" t="s">
        <v>235</v>
      </c>
      <c r="E9" s="24">
        <v>20636968</v>
      </c>
      <c r="F9" t="s">
        <v>37</v>
      </c>
      <c r="G9" s="24" t="s">
        <v>5</v>
      </c>
      <c r="H9" s="1">
        <v>5785.8</v>
      </c>
      <c r="I9" s="26">
        <v>1887.9</v>
      </c>
      <c r="J9" s="1">
        <v>5785.8</v>
      </c>
      <c r="K9" s="1">
        <v>1918.2</v>
      </c>
      <c r="L9" s="7">
        <f>K9/I9-1</f>
        <v>1.6049578897187278E-2</v>
      </c>
      <c r="M9" s="24" t="s">
        <v>850</v>
      </c>
    </row>
    <row r="10" spans="1:13" x14ac:dyDescent="0.3">
      <c r="A10" s="31" t="s">
        <v>816</v>
      </c>
      <c r="B10" s="25">
        <v>46181</v>
      </c>
      <c r="C10" s="24" t="s">
        <v>79</v>
      </c>
      <c r="D10" t="s">
        <v>80</v>
      </c>
      <c r="E10" s="24" t="s">
        <v>55</v>
      </c>
      <c r="F10" t="s">
        <v>37</v>
      </c>
      <c r="G10" s="24" t="s">
        <v>5</v>
      </c>
      <c r="H10" s="1">
        <v>0</v>
      </c>
      <c r="I10" s="26">
        <v>0</v>
      </c>
      <c r="J10" s="1">
        <v>15154.2</v>
      </c>
      <c r="K10" s="1">
        <v>5742</v>
      </c>
      <c r="L10" s="7" t="e">
        <f>K10/I10-1</f>
        <v>#DIV/0!</v>
      </c>
      <c r="M10" s="24" t="s">
        <v>850</v>
      </c>
    </row>
    <row r="11" spans="1:13" x14ac:dyDescent="0.3">
      <c r="A11" s="31" t="s">
        <v>816</v>
      </c>
      <c r="B11" s="25">
        <v>46008</v>
      </c>
      <c r="C11" s="24" t="s">
        <v>259</v>
      </c>
      <c r="D11" t="s">
        <v>260</v>
      </c>
      <c r="E11" s="24"/>
      <c r="F11" t="s">
        <v>37</v>
      </c>
      <c r="G11" s="24" t="s">
        <v>5</v>
      </c>
      <c r="H11" s="1">
        <v>0</v>
      </c>
      <c r="I11" s="26">
        <v>0</v>
      </c>
      <c r="J11" s="1">
        <v>2687.04</v>
      </c>
      <c r="K11" s="1">
        <v>1181.0999999999999</v>
      </c>
      <c r="L11" s="7" t="e">
        <f>K11/I11-1</f>
        <v>#DIV/0!</v>
      </c>
      <c r="M11" s="24" t="s">
        <v>850</v>
      </c>
    </row>
    <row r="12" spans="1:13" x14ac:dyDescent="0.3">
      <c r="A12" s="31" t="s">
        <v>816</v>
      </c>
      <c r="B12" s="25">
        <v>46181</v>
      </c>
      <c r="C12" s="24" t="s">
        <v>339</v>
      </c>
      <c r="D12" t="s">
        <v>340</v>
      </c>
      <c r="E12" s="24" t="s">
        <v>341</v>
      </c>
      <c r="F12" t="s">
        <v>311</v>
      </c>
      <c r="G12" s="24" t="s">
        <v>5</v>
      </c>
      <c r="H12" s="1">
        <v>0</v>
      </c>
      <c r="I12" s="26">
        <v>0</v>
      </c>
      <c r="J12" s="1">
        <v>630</v>
      </c>
      <c r="K12" s="1">
        <v>118.8</v>
      </c>
      <c r="L12" s="7" t="e">
        <f>K12/I12-1</f>
        <v>#DIV/0!</v>
      </c>
      <c r="M12" s="24" t="s">
        <v>850</v>
      </c>
    </row>
    <row r="13" spans="1:13" x14ac:dyDescent="0.3">
      <c r="A13" s="31" t="s">
        <v>816</v>
      </c>
      <c r="B13" s="25">
        <v>46066</v>
      </c>
      <c r="C13" s="24" t="s">
        <v>53</v>
      </c>
      <c r="D13" t="s">
        <v>54</v>
      </c>
      <c r="E13" s="24" t="s">
        <v>55</v>
      </c>
      <c r="F13" t="s">
        <v>37</v>
      </c>
      <c r="G13" s="24" t="s">
        <v>5</v>
      </c>
      <c r="H13" s="1">
        <v>0</v>
      </c>
      <c r="I13" s="26">
        <v>0</v>
      </c>
      <c r="J13" s="1">
        <v>2222.4299999999998</v>
      </c>
      <c r="K13" s="1">
        <v>88.13</v>
      </c>
      <c r="L13" s="7" t="e">
        <f>K13/I13-1</f>
        <v>#DIV/0!</v>
      </c>
      <c r="M13" s="24" t="s">
        <v>850</v>
      </c>
    </row>
    <row r="14" spans="1:13" x14ac:dyDescent="0.3">
      <c r="A14" s="31" t="s">
        <v>816</v>
      </c>
      <c r="B14" s="25">
        <v>46066</v>
      </c>
      <c r="C14" s="24" t="s">
        <v>223</v>
      </c>
      <c r="D14" t="s">
        <v>224</v>
      </c>
      <c r="E14" s="24" t="s">
        <v>55</v>
      </c>
      <c r="F14" t="s">
        <v>37</v>
      </c>
      <c r="G14" s="24" t="s">
        <v>5</v>
      </c>
      <c r="H14" s="1">
        <v>0</v>
      </c>
      <c r="I14" s="26">
        <v>0</v>
      </c>
      <c r="J14" s="1">
        <v>1795.04</v>
      </c>
      <c r="K14" s="1">
        <v>87.64</v>
      </c>
      <c r="L14" s="7" t="e">
        <f>K14/I14-1</f>
        <v>#DIV/0!</v>
      </c>
      <c r="M14" s="24" t="s">
        <v>850</v>
      </c>
    </row>
    <row r="15" spans="1:13" x14ac:dyDescent="0.3">
      <c r="A15" s="31" t="s">
        <v>804</v>
      </c>
      <c r="B15" s="25">
        <v>44887</v>
      </c>
      <c r="C15" s="24" t="s">
        <v>73</v>
      </c>
      <c r="D15" t="s">
        <v>74</v>
      </c>
      <c r="E15" s="24" t="s">
        <v>72</v>
      </c>
      <c r="F15" t="s">
        <v>37</v>
      </c>
      <c r="G15" s="24" t="s">
        <v>5</v>
      </c>
      <c r="H15" s="1">
        <v>17475.45</v>
      </c>
      <c r="I15" s="26">
        <v>6984.57</v>
      </c>
      <c r="J15" s="1">
        <v>1326.49</v>
      </c>
      <c r="K15" s="1">
        <v>561.13</v>
      </c>
      <c r="L15" s="42">
        <f>K15/I15-1</f>
        <v>-0.91966148238187895</v>
      </c>
      <c r="M15" s="24" t="s">
        <v>850</v>
      </c>
    </row>
    <row r="16" spans="1:13" x14ac:dyDescent="0.3">
      <c r="A16" s="31" t="s">
        <v>804</v>
      </c>
      <c r="B16" s="25">
        <v>36526</v>
      </c>
      <c r="C16" s="24" t="s">
        <v>75</v>
      </c>
      <c r="D16" t="s">
        <v>76</v>
      </c>
      <c r="E16" s="24"/>
      <c r="F16" t="s">
        <v>37</v>
      </c>
      <c r="G16" s="24" t="s">
        <v>5</v>
      </c>
      <c r="H16" s="1">
        <v>0</v>
      </c>
      <c r="I16" s="26">
        <v>0</v>
      </c>
      <c r="J16" s="1">
        <v>1000.15</v>
      </c>
      <c r="K16" s="1">
        <v>42.65</v>
      </c>
      <c r="L16" s="7" t="e">
        <f>K16/I16-1</f>
        <v>#DIV/0!</v>
      </c>
      <c r="M16" s="24" t="s">
        <v>850</v>
      </c>
    </row>
    <row r="17" spans="1:13" x14ac:dyDescent="0.3">
      <c r="A17" s="31" t="s">
        <v>791</v>
      </c>
      <c r="B17" s="25">
        <v>43978</v>
      </c>
      <c r="C17" s="24" t="s">
        <v>236</v>
      </c>
      <c r="D17" t="s">
        <v>237</v>
      </c>
      <c r="E17" s="24"/>
      <c r="F17" t="s">
        <v>37</v>
      </c>
      <c r="G17" s="24" t="s">
        <v>5</v>
      </c>
      <c r="H17" s="1">
        <v>91949.32</v>
      </c>
      <c r="I17" s="26">
        <v>22973.504000000001</v>
      </c>
      <c r="J17" s="1">
        <v>77724.22</v>
      </c>
      <c r="K17" s="1">
        <v>18041.939999999999</v>
      </c>
      <c r="L17" s="7">
        <f>K17/I17-1</f>
        <v>-0.21466311799889137</v>
      </c>
      <c r="M17" s="24" t="s">
        <v>850</v>
      </c>
    </row>
    <row r="18" spans="1:13" x14ac:dyDescent="0.3">
      <c r="A18" s="31" t="s">
        <v>825</v>
      </c>
      <c r="B18" s="25">
        <v>45670</v>
      </c>
      <c r="C18" s="24" t="s">
        <v>44</v>
      </c>
      <c r="D18" t="s">
        <v>45</v>
      </c>
      <c r="E18" s="24"/>
      <c r="F18" t="s">
        <v>37</v>
      </c>
      <c r="G18" s="24" t="s">
        <v>5</v>
      </c>
      <c r="H18" s="1">
        <v>1537.44</v>
      </c>
      <c r="I18" s="26">
        <v>577.96</v>
      </c>
      <c r="J18" s="1">
        <v>0</v>
      </c>
      <c r="K18" s="1">
        <v>0</v>
      </c>
      <c r="L18" s="42">
        <f>K18/I18-1</f>
        <v>-1</v>
      </c>
      <c r="M18" s="24" t="s">
        <v>850</v>
      </c>
    </row>
    <row r="19" spans="1:13" x14ac:dyDescent="0.3">
      <c r="A19" s="31" t="s">
        <v>825</v>
      </c>
      <c r="B19" s="25">
        <v>45670</v>
      </c>
      <c r="C19" s="24" t="s">
        <v>43</v>
      </c>
      <c r="D19" t="s">
        <v>42</v>
      </c>
      <c r="E19" s="24"/>
      <c r="F19" t="s">
        <v>37</v>
      </c>
      <c r="G19" s="24" t="s">
        <v>5</v>
      </c>
      <c r="H19" s="1">
        <v>1267.6500000000001</v>
      </c>
      <c r="I19" s="26">
        <v>476.55</v>
      </c>
      <c r="J19" s="1">
        <v>0</v>
      </c>
      <c r="K19" s="1">
        <v>0</v>
      </c>
      <c r="L19" s="42">
        <f>K19/I19-1</f>
        <v>-1</v>
      </c>
      <c r="M19" s="24" t="s">
        <v>850</v>
      </c>
    </row>
    <row r="20" spans="1:13" x14ac:dyDescent="0.3">
      <c r="A20" s="31" t="s">
        <v>834</v>
      </c>
      <c r="B20" s="25">
        <v>45097</v>
      </c>
      <c r="C20" s="24" t="s">
        <v>317</v>
      </c>
      <c r="D20" t="s">
        <v>318</v>
      </c>
      <c r="E20" s="24"/>
      <c r="F20" t="s">
        <v>316</v>
      </c>
      <c r="G20" s="24" t="s">
        <v>5</v>
      </c>
      <c r="H20" s="1">
        <v>1490</v>
      </c>
      <c r="I20" s="26">
        <v>442</v>
      </c>
      <c r="J20" s="1">
        <v>0</v>
      </c>
      <c r="K20" s="1">
        <v>0</v>
      </c>
      <c r="L20" s="42">
        <f>K20/I20-1</f>
        <v>-1</v>
      </c>
      <c r="M20" s="24" t="s">
        <v>850</v>
      </c>
    </row>
    <row r="21" spans="1:13" x14ac:dyDescent="0.3">
      <c r="A21" s="31" t="s">
        <v>788</v>
      </c>
      <c r="B21" s="25">
        <v>45579</v>
      </c>
      <c r="C21" s="24" t="s">
        <v>719</v>
      </c>
      <c r="D21" t="s">
        <v>720</v>
      </c>
      <c r="E21" s="24" t="s">
        <v>721</v>
      </c>
      <c r="F21" t="s">
        <v>108</v>
      </c>
      <c r="G21" s="24" t="s">
        <v>5</v>
      </c>
      <c r="H21" s="1">
        <v>9033.66</v>
      </c>
      <c r="I21" s="26">
        <v>4758.93</v>
      </c>
      <c r="J21" s="1">
        <v>0</v>
      </c>
      <c r="K21" s="1">
        <v>0</v>
      </c>
      <c r="L21" s="42">
        <f>K21/I21-1</f>
        <v>-1</v>
      </c>
      <c r="M21" s="24" t="s">
        <v>850</v>
      </c>
    </row>
    <row r="22" spans="1:13" x14ac:dyDescent="0.3">
      <c r="A22" s="31" t="s">
        <v>788</v>
      </c>
      <c r="B22" s="25">
        <v>45407</v>
      </c>
      <c r="C22" s="24" t="s">
        <v>712</v>
      </c>
      <c r="D22" t="s">
        <v>649</v>
      </c>
      <c r="E22" s="24" t="s">
        <v>675</v>
      </c>
      <c r="F22" t="s">
        <v>108</v>
      </c>
      <c r="G22" s="24" t="s">
        <v>5</v>
      </c>
      <c r="H22" s="1">
        <v>8152.92</v>
      </c>
      <c r="I22" s="26">
        <v>3925.26</v>
      </c>
      <c r="J22" s="1">
        <v>0</v>
      </c>
      <c r="K22" s="1">
        <v>0</v>
      </c>
      <c r="L22" s="42">
        <f>K22/I22-1</f>
        <v>-1</v>
      </c>
      <c r="M22" s="24" t="s">
        <v>850</v>
      </c>
    </row>
    <row r="23" spans="1:13" x14ac:dyDescent="0.3">
      <c r="A23" s="31" t="s">
        <v>788</v>
      </c>
      <c r="B23" s="25">
        <v>45350</v>
      </c>
      <c r="C23" s="24" t="s">
        <v>700</v>
      </c>
      <c r="D23" t="s">
        <v>670</v>
      </c>
      <c r="E23" s="24" t="s">
        <v>671</v>
      </c>
      <c r="F23" t="s">
        <v>108</v>
      </c>
      <c r="G23" s="24" t="s">
        <v>5</v>
      </c>
      <c r="H23" s="1">
        <v>6900.53</v>
      </c>
      <c r="I23" s="26">
        <v>3533.585</v>
      </c>
      <c r="J23" s="1">
        <v>0</v>
      </c>
      <c r="K23" s="1">
        <v>0</v>
      </c>
      <c r="L23" s="42">
        <f>K23/I23-1</f>
        <v>-1</v>
      </c>
      <c r="M23" s="24" t="s">
        <v>850</v>
      </c>
    </row>
    <row r="24" spans="1:13" x14ac:dyDescent="0.3">
      <c r="A24" s="31" t="s">
        <v>788</v>
      </c>
      <c r="B24" s="25">
        <v>45464</v>
      </c>
      <c r="C24" s="24" t="s">
        <v>713</v>
      </c>
      <c r="D24" t="s">
        <v>714</v>
      </c>
      <c r="E24" s="24" t="s">
        <v>661</v>
      </c>
      <c r="F24" t="s">
        <v>108</v>
      </c>
      <c r="G24" s="24" t="s">
        <v>5</v>
      </c>
      <c r="H24" s="1">
        <v>6839.38</v>
      </c>
      <c r="I24" s="26">
        <v>3502.18</v>
      </c>
      <c r="J24" s="1">
        <v>0</v>
      </c>
      <c r="K24" s="1">
        <v>0</v>
      </c>
      <c r="L24" s="42">
        <f>K24/I24-1</f>
        <v>-1</v>
      </c>
      <c r="M24" s="24" t="s">
        <v>850</v>
      </c>
    </row>
    <row r="25" spans="1:13" x14ac:dyDescent="0.3">
      <c r="A25" s="31" t="s">
        <v>788</v>
      </c>
      <c r="B25" s="25">
        <v>45174</v>
      </c>
      <c r="C25" s="24" t="s">
        <v>680</v>
      </c>
      <c r="D25" t="s">
        <v>657</v>
      </c>
      <c r="E25" s="24" t="s">
        <v>633</v>
      </c>
      <c r="F25" t="s">
        <v>108</v>
      </c>
      <c r="G25" s="24" t="s">
        <v>5</v>
      </c>
      <c r="H25" s="1">
        <v>6825.97</v>
      </c>
      <c r="I25" s="26">
        <v>3378.2049999999999</v>
      </c>
      <c r="J25" s="1">
        <v>0</v>
      </c>
      <c r="K25" s="1">
        <v>0</v>
      </c>
      <c r="L25" s="42">
        <f>K25/I25-1</f>
        <v>-1</v>
      </c>
      <c r="M25" s="24" t="s">
        <v>850</v>
      </c>
    </row>
    <row r="26" spans="1:13" x14ac:dyDescent="0.3">
      <c r="A26" s="31" t="s">
        <v>788</v>
      </c>
      <c r="B26" s="25">
        <v>45350</v>
      </c>
      <c r="C26" s="24" t="s">
        <v>697</v>
      </c>
      <c r="D26" t="s">
        <v>648</v>
      </c>
      <c r="E26" s="24" t="s">
        <v>625</v>
      </c>
      <c r="F26" t="s">
        <v>108</v>
      </c>
      <c r="G26" s="24" t="s">
        <v>5</v>
      </c>
      <c r="H26" s="1">
        <v>6196.1</v>
      </c>
      <c r="I26" s="26">
        <v>3257.96</v>
      </c>
      <c r="J26" s="1">
        <v>0</v>
      </c>
      <c r="K26" s="1">
        <v>0</v>
      </c>
      <c r="L26" s="42">
        <f>K26/I26-1</f>
        <v>-1</v>
      </c>
      <c r="M26" s="24" t="s">
        <v>850</v>
      </c>
    </row>
    <row r="27" spans="1:13" x14ac:dyDescent="0.3">
      <c r="A27" s="31" t="s">
        <v>788</v>
      </c>
      <c r="B27" s="25">
        <v>45691</v>
      </c>
      <c r="C27" s="24" t="s">
        <v>731</v>
      </c>
      <c r="D27" t="s">
        <v>732</v>
      </c>
      <c r="E27" s="24" t="s">
        <v>733</v>
      </c>
      <c r="F27" t="s">
        <v>108</v>
      </c>
      <c r="G27" s="24" t="s">
        <v>5</v>
      </c>
      <c r="H27" s="1">
        <v>6918.95</v>
      </c>
      <c r="I27" s="26">
        <v>3223.67</v>
      </c>
      <c r="J27" s="1">
        <v>0</v>
      </c>
      <c r="K27" s="1">
        <v>0</v>
      </c>
      <c r="L27" s="42">
        <f>K27/I27-1</f>
        <v>-1</v>
      </c>
      <c r="M27" s="24" t="s">
        <v>850</v>
      </c>
    </row>
    <row r="28" spans="1:13" x14ac:dyDescent="0.3">
      <c r="A28" s="31" t="s">
        <v>788</v>
      </c>
      <c r="B28" s="25">
        <v>45489</v>
      </c>
      <c r="C28" s="24" t="s">
        <v>715</v>
      </c>
      <c r="D28" t="s">
        <v>706</v>
      </c>
      <c r="E28" s="24" t="s">
        <v>607</v>
      </c>
      <c r="F28" t="s">
        <v>108</v>
      </c>
      <c r="G28" s="24" t="s">
        <v>5</v>
      </c>
      <c r="H28" s="1">
        <v>5552.82</v>
      </c>
      <c r="I28" s="26">
        <v>2992.95</v>
      </c>
      <c r="J28" s="1">
        <v>0</v>
      </c>
      <c r="K28" s="1">
        <v>0</v>
      </c>
      <c r="L28" s="42">
        <f>K28/I28-1</f>
        <v>-1</v>
      </c>
      <c r="M28" s="24" t="s">
        <v>850</v>
      </c>
    </row>
    <row r="29" spans="1:13" x14ac:dyDescent="0.3">
      <c r="A29" s="31" t="s">
        <v>788</v>
      </c>
      <c r="B29" s="25">
        <v>45587</v>
      </c>
      <c r="C29" s="24" t="s">
        <v>722</v>
      </c>
      <c r="D29" t="s">
        <v>723</v>
      </c>
      <c r="E29" s="24" t="s">
        <v>724</v>
      </c>
      <c r="F29" t="s">
        <v>108</v>
      </c>
      <c r="G29" s="24" t="s">
        <v>5</v>
      </c>
      <c r="H29" s="1">
        <v>5198.8100000000004</v>
      </c>
      <c r="I29" s="26">
        <v>2676.2</v>
      </c>
      <c r="J29" s="1">
        <v>0</v>
      </c>
      <c r="K29" s="1">
        <v>0</v>
      </c>
      <c r="L29" s="42">
        <f>K29/I29-1</f>
        <v>-1</v>
      </c>
      <c r="M29" s="24" t="s">
        <v>850</v>
      </c>
    </row>
    <row r="30" spans="1:13" x14ac:dyDescent="0.3">
      <c r="A30" s="31" t="s">
        <v>788</v>
      </c>
      <c r="B30" s="25">
        <v>45328</v>
      </c>
      <c r="C30" s="24" t="s">
        <v>692</v>
      </c>
      <c r="D30" t="s">
        <v>639</v>
      </c>
      <c r="E30" s="24" t="s">
        <v>629</v>
      </c>
      <c r="F30" t="s">
        <v>108</v>
      </c>
      <c r="G30" s="24" t="s">
        <v>5</v>
      </c>
      <c r="H30" s="1">
        <v>5198.8100000000004</v>
      </c>
      <c r="I30" s="26">
        <v>2664.86</v>
      </c>
      <c r="J30" s="1">
        <v>0</v>
      </c>
      <c r="K30" s="1">
        <v>0</v>
      </c>
      <c r="L30" s="42">
        <f>K30/I30-1</f>
        <v>-1</v>
      </c>
      <c r="M30" s="24" t="s">
        <v>850</v>
      </c>
    </row>
    <row r="31" spans="1:13" x14ac:dyDescent="0.3">
      <c r="A31" s="31" t="s">
        <v>788</v>
      </c>
      <c r="B31" s="25">
        <v>45328</v>
      </c>
      <c r="C31" s="24" t="s">
        <v>691</v>
      </c>
      <c r="D31" t="s">
        <v>660</v>
      </c>
      <c r="E31" s="24" t="s">
        <v>661</v>
      </c>
      <c r="F31" t="s">
        <v>108</v>
      </c>
      <c r="G31" s="24" t="s">
        <v>5</v>
      </c>
      <c r="H31" s="1">
        <v>4529.3999999999996</v>
      </c>
      <c r="I31" s="26">
        <v>2162.4</v>
      </c>
      <c r="J31" s="1">
        <v>0</v>
      </c>
      <c r="K31" s="1">
        <v>0</v>
      </c>
      <c r="L31" s="42">
        <f>K31/I31-1</f>
        <v>-1</v>
      </c>
      <c r="M31" s="24" t="s">
        <v>850</v>
      </c>
    </row>
    <row r="32" spans="1:13" x14ac:dyDescent="0.3">
      <c r="A32" s="31" t="s">
        <v>788</v>
      </c>
      <c r="B32" s="25">
        <v>44329</v>
      </c>
      <c r="C32" s="24" t="s">
        <v>640</v>
      </c>
      <c r="D32" t="s">
        <v>641</v>
      </c>
      <c r="E32" s="24" t="s">
        <v>626</v>
      </c>
      <c r="F32" t="s">
        <v>108</v>
      </c>
      <c r="G32" s="24" t="s">
        <v>5</v>
      </c>
      <c r="H32" s="1">
        <v>4496.55</v>
      </c>
      <c r="I32" s="26">
        <v>2050.9499999999998</v>
      </c>
      <c r="J32" s="1">
        <v>0</v>
      </c>
      <c r="K32" s="1">
        <v>0</v>
      </c>
      <c r="L32" s="42">
        <f>K32/I32-1</f>
        <v>-1</v>
      </c>
      <c r="M32" s="24" t="s">
        <v>850</v>
      </c>
    </row>
    <row r="33" spans="1:13" x14ac:dyDescent="0.3">
      <c r="A33" s="31" t="s">
        <v>788</v>
      </c>
      <c r="B33" s="25">
        <v>45328</v>
      </c>
      <c r="C33" s="24" t="s">
        <v>689</v>
      </c>
      <c r="D33" t="s">
        <v>668</v>
      </c>
      <c r="E33" s="24" t="s">
        <v>617</v>
      </c>
      <c r="F33" t="s">
        <v>108</v>
      </c>
      <c r="G33" s="24" t="s">
        <v>5</v>
      </c>
      <c r="H33" s="1">
        <v>4076.46</v>
      </c>
      <c r="I33" s="26">
        <v>1965.6</v>
      </c>
      <c r="J33" s="1">
        <v>0</v>
      </c>
      <c r="K33" s="1">
        <v>0</v>
      </c>
      <c r="L33" s="42">
        <f>K33/I33-1</f>
        <v>-1</v>
      </c>
      <c r="M33" s="24" t="s">
        <v>850</v>
      </c>
    </row>
    <row r="34" spans="1:13" x14ac:dyDescent="0.3">
      <c r="A34" s="31" t="s">
        <v>788</v>
      </c>
      <c r="B34" s="25">
        <v>45331</v>
      </c>
      <c r="C34" s="24" t="s">
        <v>696</v>
      </c>
      <c r="D34" t="s">
        <v>635</v>
      </c>
      <c r="E34" s="24" t="s">
        <v>627</v>
      </c>
      <c r="F34" t="s">
        <v>108</v>
      </c>
      <c r="G34" s="24" t="s">
        <v>5</v>
      </c>
      <c r="H34" s="1">
        <v>3840.66</v>
      </c>
      <c r="I34" s="26">
        <v>1959.57</v>
      </c>
      <c r="J34" s="1">
        <v>0</v>
      </c>
      <c r="K34" s="1">
        <v>0</v>
      </c>
      <c r="L34" s="42">
        <f>K34/I34-1</f>
        <v>-1</v>
      </c>
      <c r="M34" s="24" t="s">
        <v>850</v>
      </c>
    </row>
    <row r="35" spans="1:13" x14ac:dyDescent="0.3">
      <c r="A35" s="31" t="s">
        <v>788</v>
      </c>
      <c r="B35" s="25">
        <v>45489</v>
      </c>
      <c r="C35" s="24" t="s">
        <v>774</v>
      </c>
      <c r="D35" t="s">
        <v>770</v>
      </c>
      <c r="E35" s="24" t="s">
        <v>773</v>
      </c>
      <c r="F35" t="s">
        <v>108</v>
      </c>
      <c r="G35" s="24" t="s">
        <v>5</v>
      </c>
      <c r="H35" s="1">
        <v>3787.92</v>
      </c>
      <c r="I35" s="26">
        <v>1951.74</v>
      </c>
      <c r="J35" s="1">
        <v>0</v>
      </c>
      <c r="K35" s="1">
        <v>0</v>
      </c>
      <c r="L35" s="42">
        <f>K35/I35-1</f>
        <v>-1</v>
      </c>
      <c r="M35" s="24" t="s">
        <v>850</v>
      </c>
    </row>
    <row r="36" spans="1:13" x14ac:dyDescent="0.3">
      <c r="A36" s="31" t="s">
        <v>788</v>
      </c>
      <c r="B36" s="25">
        <v>45539</v>
      </c>
      <c r="C36" s="24" t="s">
        <v>718</v>
      </c>
      <c r="D36" t="s">
        <v>655</v>
      </c>
      <c r="E36" s="24" t="s">
        <v>656</v>
      </c>
      <c r="F36" t="s">
        <v>108</v>
      </c>
      <c r="G36" s="24" t="s">
        <v>5</v>
      </c>
      <c r="H36" s="1">
        <v>3840.66</v>
      </c>
      <c r="I36" s="26">
        <v>1946.97</v>
      </c>
      <c r="J36" s="1">
        <v>0</v>
      </c>
      <c r="K36" s="1">
        <v>0</v>
      </c>
      <c r="L36" s="42">
        <f>K36/I36-1</f>
        <v>-1</v>
      </c>
      <c r="M36" s="24" t="s">
        <v>850</v>
      </c>
    </row>
    <row r="37" spans="1:13" x14ac:dyDescent="0.3">
      <c r="A37" s="31" t="s">
        <v>788</v>
      </c>
      <c r="B37" s="25">
        <v>45510</v>
      </c>
      <c r="C37" s="24" t="s">
        <v>767</v>
      </c>
      <c r="D37" t="s">
        <v>765</v>
      </c>
      <c r="E37" s="24" t="s">
        <v>727</v>
      </c>
      <c r="F37" t="s">
        <v>108</v>
      </c>
      <c r="G37" s="24" t="s">
        <v>5</v>
      </c>
      <c r="H37" s="1">
        <v>3978.09</v>
      </c>
      <c r="I37" s="26">
        <v>1800.93</v>
      </c>
      <c r="J37" s="1">
        <v>0</v>
      </c>
      <c r="K37" s="1">
        <v>0</v>
      </c>
      <c r="L37" s="42">
        <f>K37/I37-1</f>
        <v>-1</v>
      </c>
      <c r="M37" s="24" t="s">
        <v>850</v>
      </c>
    </row>
    <row r="38" spans="1:13" x14ac:dyDescent="0.3">
      <c r="A38" s="31" t="s">
        <v>788</v>
      </c>
      <c r="B38" s="25">
        <v>45315</v>
      </c>
      <c r="C38" s="24" t="s">
        <v>683</v>
      </c>
      <c r="D38" t="s">
        <v>634</v>
      </c>
      <c r="E38" s="24" t="s">
        <v>619</v>
      </c>
      <c r="F38" t="s">
        <v>108</v>
      </c>
      <c r="G38" s="24" t="s">
        <v>5</v>
      </c>
      <c r="H38" s="1">
        <v>3419.69</v>
      </c>
      <c r="I38" s="26">
        <v>1777.01</v>
      </c>
      <c r="J38" s="1">
        <v>0</v>
      </c>
      <c r="K38" s="1">
        <v>0</v>
      </c>
      <c r="L38" s="42">
        <f>K38/I38-1</f>
        <v>-1</v>
      </c>
      <c r="M38" s="24" t="s">
        <v>850</v>
      </c>
    </row>
    <row r="39" spans="1:13" x14ac:dyDescent="0.3">
      <c r="A39" s="31" t="s">
        <v>788</v>
      </c>
      <c r="B39" s="25">
        <v>45154</v>
      </c>
      <c r="C39" s="24" t="s">
        <v>676</v>
      </c>
      <c r="D39" t="s">
        <v>646</v>
      </c>
      <c r="E39" s="24" t="s">
        <v>605</v>
      </c>
      <c r="F39" t="s">
        <v>108</v>
      </c>
      <c r="G39" s="24" t="s">
        <v>5</v>
      </c>
      <c r="H39" s="1">
        <v>3419.69</v>
      </c>
      <c r="I39" s="26">
        <v>1760.405</v>
      </c>
      <c r="J39" s="1">
        <v>0</v>
      </c>
      <c r="K39" s="1">
        <v>0</v>
      </c>
      <c r="L39" s="42">
        <f>K39/I39-1</f>
        <v>-1</v>
      </c>
      <c r="M39" s="24" t="s">
        <v>850</v>
      </c>
    </row>
    <row r="40" spans="1:13" x14ac:dyDescent="0.3">
      <c r="A40" s="31" t="s">
        <v>788</v>
      </c>
      <c r="B40" s="25">
        <v>45328</v>
      </c>
      <c r="C40" s="24" t="s">
        <v>690</v>
      </c>
      <c r="D40" t="s">
        <v>652</v>
      </c>
      <c r="E40" s="24" t="s">
        <v>653</v>
      </c>
      <c r="F40" t="s">
        <v>108</v>
      </c>
      <c r="G40" s="24" t="s">
        <v>5</v>
      </c>
      <c r="H40" s="1">
        <v>3419.69</v>
      </c>
      <c r="I40" s="26">
        <v>1742.45</v>
      </c>
      <c r="J40" s="1">
        <v>0</v>
      </c>
      <c r="K40" s="1">
        <v>0</v>
      </c>
      <c r="L40" s="42">
        <f>K40/I40-1</f>
        <v>-1</v>
      </c>
      <c r="M40" s="24" t="s">
        <v>850</v>
      </c>
    </row>
    <row r="41" spans="1:13" x14ac:dyDescent="0.3">
      <c r="A41" s="31" t="s">
        <v>788</v>
      </c>
      <c r="B41" s="25">
        <v>45328</v>
      </c>
      <c r="C41" s="24" t="s">
        <v>693</v>
      </c>
      <c r="D41" t="s">
        <v>636</v>
      </c>
      <c r="E41" s="24" t="s">
        <v>624</v>
      </c>
      <c r="F41" t="s">
        <v>108</v>
      </c>
      <c r="G41" s="24" t="s">
        <v>5</v>
      </c>
      <c r="H41" s="1">
        <v>3419.69</v>
      </c>
      <c r="I41" s="26">
        <v>1742.45</v>
      </c>
      <c r="J41" s="1">
        <v>0</v>
      </c>
      <c r="K41" s="1">
        <v>0</v>
      </c>
      <c r="L41" s="42">
        <f>K41/I41-1</f>
        <v>-1</v>
      </c>
      <c r="M41" s="24" t="s">
        <v>850</v>
      </c>
    </row>
    <row r="42" spans="1:13" x14ac:dyDescent="0.3">
      <c r="A42" s="31" t="s">
        <v>788</v>
      </c>
      <c r="B42" s="25">
        <v>45350</v>
      </c>
      <c r="C42" s="24" t="s">
        <v>699</v>
      </c>
      <c r="D42" t="s">
        <v>658</v>
      </c>
      <c r="E42" s="24" t="s">
        <v>659</v>
      </c>
      <c r="F42" t="s">
        <v>108</v>
      </c>
      <c r="G42" s="24" t="s">
        <v>5</v>
      </c>
      <c r="H42" s="1">
        <v>3419.69</v>
      </c>
      <c r="I42" s="26">
        <v>1739.885</v>
      </c>
      <c r="J42" s="1">
        <v>0</v>
      </c>
      <c r="K42" s="1">
        <v>0</v>
      </c>
      <c r="L42" s="42">
        <f>K42/I42-1</f>
        <v>-1</v>
      </c>
      <c r="M42" s="24" t="s">
        <v>850</v>
      </c>
    </row>
    <row r="43" spans="1:13" x14ac:dyDescent="0.3">
      <c r="A43" s="31" t="s">
        <v>788</v>
      </c>
      <c r="B43" s="25">
        <v>45328</v>
      </c>
      <c r="C43" s="24" t="s">
        <v>694</v>
      </c>
      <c r="D43" t="s">
        <v>666</v>
      </c>
      <c r="E43" s="24" t="s">
        <v>669</v>
      </c>
      <c r="F43" t="s">
        <v>108</v>
      </c>
      <c r="G43" s="24" t="s">
        <v>5</v>
      </c>
      <c r="H43" s="1">
        <v>3007.13</v>
      </c>
      <c r="I43" s="26">
        <v>1738.5350000000001</v>
      </c>
      <c r="J43" s="1">
        <v>0</v>
      </c>
      <c r="K43" s="1">
        <v>0</v>
      </c>
      <c r="L43" s="42">
        <f>K43/I43-1</f>
        <v>-1</v>
      </c>
      <c r="M43" s="24" t="s">
        <v>850</v>
      </c>
    </row>
    <row r="44" spans="1:13" x14ac:dyDescent="0.3">
      <c r="A44" s="31" t="s">
        <v>788</v>
      </c>
      <c r="B44" s="25">
        <v>45174</v>
      </c>
      <c r="C44" s="24" t="s">
        <v>677</v>
      </c>
      <c r="D44" t="s">
        <v>667</v>
      </c>
      <c r="E44" s="24" t="s">
        <v>678</v>
      </c>
      <c r="F44" t="s">
        <v>108</v>
      </c>
      <c r="G44" s="24" t="s">
        <v>5</v>
      </c>
      <c r="H44" s="1">
        <v>3419.69</v>
      </c>
      <c r="I44" s="26">
        <v>1733.27</v>
      </c>
      <c r="J44" s="1">
        <v>0</v>
      </c>
      <c r="K44" s="1">
        <v>0</v>
      </c>
      <c r="L44" s="42">
        <f>K44/I44-1</f>
        <v>-1</v>
      </c>
      <c r="M44" s="24" t="s">
        <v>850</v>
      </c>
    </row>
    <row r="45" spans="1:13" x14ac:dyDescent="0.3">
      <c r="A45" s="31" t="s">
        <v>788</v>
      </c>
      <c r="B45" s="25">
        <v>45553</v>
      </c>
      <c r="C45" s="24" t="s">
        <v>775</v>
      </c>
      <c r="D45" t="s">
        <v>771</v>
      </c>
      <c r="E45" s="24" t="s">
        <v>772</v>
      </c>
      <c r="F45" t="s">
        <v>108</v>
      </c>
      <c r="G45" s="24" t="s">
        <v>5</v>
      </c>
      <c r="H45" s="1">
        <v>3096.9</v>
      </c>
      <c r="I45" s="26">
        <v>1676.88</v>
      </c>
      <c r="J45" s="1">
        <v>0</v>
      </c>
      <c r="K45" s="1">
        <v>0</v>
      </c>
      <c r="L45" s="42">
        <f>K45/I45-1</f>
        <v>-1</v>
      </c>
      <c r="M45" s="24" t="s">
        <v>850</v>
      </c>
    </row>
    <row r="46" spans="1:13" x14ac:dyDescent="0.3">
      <c r="A46" s="31" t="s">
        <v>788</v>
      </c>
      <c r="B46" s="25">
        <v>44333</v>
      </c>
      <c r="C46" s="24" t="s">
        <v>643</v>
      </c>
      <c r="D46" t="s">
        <v>644</v>
      </c>
      <c r="E46" s="24" t="s">
        <v>617</v>
      </c>
      <c r="F46" t="s">
        <v>108</v>
      </c>
      <c r="G46" s="24" t="s">
        <v>5</v>
      </c>
      <c r="H46" s="1">
        <v>3406.28</v>
      </c>
      <c r="I46" s="26">
        <v>1624.73</v>
      </c>
      <c r="J46" s="1">
        <v>0</v>
      </c>
      <c r="K46" s="1">
        <v>0</v>
      </c>
      <c r="L46" s="42">
        <f>K46/I46-1</f>
        <v>-1</v>
      </c>
      <c r="M46" s="24" t="s">
        <v>850</v>
      </c>
    </row>
    <row r="47" spans="1:13" x14ac:dyDescent="0.3">
      <c r="A47" s="31" t="s">
        <v>788</v>
      </c>
      <c r="B47" s="25">
        <v>45719</v>
      </c>
      <c r="C47" s="24" t="s">
        <v>737</v>
      </c>
      <c r="D47" t="s">
        <v>738</v>
      </c>
      <c r="E47" s="24" t="s">
        <v>739</v>
      </c>
      <c r="F47" t="s">
        <v>108</v>
      </c>
      <c r="G47" s="24" t="s">
        <v>5</v>
      </c>
      <c r="H47" s="1">
        <v>3229.86</v>
      </c>
      <c r="I47" s="26">
        <v>1569.72</v>
      </c>
      <c r="J47" s="1">
        <v>0</v>
      </c>
      <c r="K47" s="1">
        <v>0</v>
      </c>
      <c r="L47" s="42">
        <f>K47/I47-1</f>
        <v>-1</v>
      </c>
      <c r="M47" s="24" t="s">
        <v>850</v>
      </c>
    </row>
    <row r="48" spans="1:13" x14ac:dyDescent="0.3">
      <c r="A48" s="31" t="s">
        <v>788</v>
      </c>
      <c r="B48" s="25">
        <v>45320</v>
      </c>
      <c r="C48" s="24" t="s">
        <v>684</v>
      </c>
      <c r="D48" t="s">
        <v>651</v>
      </c>
      <c r="E48" s="24" t="s">
        <v>662</v>
      </c>
      <c r="F48" t="s">
        <v>108</v>
      </c>
      <c r="G48" s="24" t="s">
        <v>5</v>
      </c>
      <c r="H48" s="1">
        <v>2776.41</v>
      </c>
      <c r="I48" s="26">
        <v>1514.88</v>
      </c>
      <c r="J48" s="1">
        <v>0</v>
      </c>
      <c r="K48" s="1">
        <v>0</v>
      </c>
      <c r="L48" s="42">
        <f>K48/I48-1</f>
        <v>-1</v>
      </c>
      <c r="M48" s="24" t="s">
        <v>850</v>
      </c>
    </row>
    <row r="49" spans="1:13" x14ac:dyDescent="0.3">
      <c r="A49" s="31" t="s">
        <v>788</v>
      </c>
      <c r="B49" s="25">
        <v>45350</v>
      </c>
      <c r="C49" s="24" t="s">
        <v>698</v>
      </c>
      <c r="D49" t="s">
        <v>645</v>
      </c>
      <c r="E49" s="24" t="s">
        <v>618</v>
      </c>
      <c r="F49" t="s">
        <v>108</v>
      </c>
      <c r="G49" s="24" t="s">
        <v>5</v>
      </c>
      <c r="H49" s="1">
        <v>2776.41</v>
      </c>
      <c r="I49" s="26">
        <v>1503.54</v>
      </c>
      <c r="J49" s="1">
        <v>0</v>
      </c>
      <c r="K49" s="1">
        <v>0</v>
      </c>
      <c r="L49" s="42">
        <f>K49/I49-1</f>
        <v>-1</v>
      </c>
      <c r="M49" s="24" t="s">
        <v>850</v>
      </c>
    </row>
    <row r="50" spans="1:13" x14ac:dyDescent="0.3">
      <c r="A50" s="31" t="s">
        <v>788</v>
      </c>
      <c r="B50" s="25">
        <v>45113</v>
      </c>
      <c r="C50" s="24" t="s">
        <v>672</v>
      </c>
      <c r="D50" t="s">
        <v>673</v>
      </c>
      <c r="E50" s="24" t="s">
        <v>674</v>
      </c>
      <c r="F50" t="s">
        <v>108</v>
      </c>
      <c r="G50" s="24" t="s">
        <v>5</v>
      </c>
      <c r="H50" s="1">
        <v>2776.41</v>
      </c>
      <c r="I50" s="26">
        <v>1503.36</v>
      </c>
      <c r="J50" s="1">
        <v>0</v>
      </c>
      <c r="K50" s="1">
        <v>0</v>
      </c>
      <c r="L50" s="42">
        <f>K50/I50-1</f>
        <v>-1</v>
      </c>
      <c r="M50" s="24" t="s">
        <v>850</v>
      </c>
    </row>
    <row r="51" spans="1:13" x14ac:dyDescent="0.3">
      <c r="A51" s="31" t="s">
        <v>788</v>
      </c>
      <c r="B51" s="25">
        <v>44089</v>
      </c>
      <c r="C51" s="24" t="s">
        <v>631</v>
      </c>
      <c r="D51" t="s">
        <v>632</v>
      </c>
      <c r="E51" s="24" t="s">
        <v>633</v>
      </c>
      <c r="F51" t="s">
        <v>108</v>
      </c>
      <c r="G51" s="24" t="s">
        <v>5</v>
      </c>
      <c r="H51" s="1">
        <v>2776.41</v>
      </c>
      <c r="I51" s="26">
        <v>1489.86</v>
      </c>
      <c r="J51" s="1">
        <v>0</v>
      </c>
      <c r="K51" s="1">
        <v>0</v>
      </c>
      <c r="L51" s="42">
        <f>K51/I51-1</f>
        <v>-1</v>
      </c>
      <c r="M51" s="24" t="s">
        <v>850</v>
      </c>
    </row>
    <row r="52" spans="1:13" x14ac:dyDescent="0.3">
      <c r="A52" s="31" t="s">
        <v>788</v>
      </c>
      <c r="B52" s="25">
        <v>45174</v>
      </c>
      <c r="C52" s="24" t="s">
        <v>679</v>
      </c>
      <c r="D52" t="s">
        <v>647</v>
      </c>
      <c r="E52" s="24" t="s">
        <v>621</v>
      </c>
      <c r="F52" t="s">
        <v>108</v>
      </c>
      <c r="G52" s="24" t="s">
        <v>5</v>
      </c>
      <c r="H52" s="1">
        <v>2776.41</v>
      </c>
      <c r="I52" s="26">
        <v>1488.24</v>
      </c>
      <c r="J52" s="1">
        <v>0</v>
      </c>
      <c r="K52" s="1">
        <v>0</v>
      </c>
      <c r="L52" s="42">
        <f>K52/I52-1</f>
        <v>-1</v>
      </c>
      <c r="M52" s="24" t="s">
        <v>850</v>
      </c>
    </row>
    <row r="53" spans="1:13" x14ac:dyDescent="0.3">
      <c r="A53" s="31" t="s">
        <v>788</v>
      </c>
      <c r="B53" s="25">
        <v>45328</v>
      </c>
      <c r="C53" s="24" t="s">
        <v>688</v>
      </c>
      <c r="D53" t="s">
        <v>642</v>
      </c>
      <c r="E53" s="24" t="s">
        <v>620</v>
      </c>
      <c r="F53" t="s">
        <v>108</v>
      </c>
      <c r="G53" s="24" t="s">
        <v>5</v>
      </c>
      <c r="H53" s="1">
        <v>2776.41</v>
      </c>
      <c r="I53" s="26">
        <v>1479.6</v>
      </c>
      <c r="J53" s="1">
        <v>0</v>
      </c>
      <c r="K53" s="1">
        <v>0</v>
      </c>
      <c r="L53" s="42">
        <f>K53/I53-1</f>
        <v>-1</v>
      </c>
      <c r="M53" s="24" t="s">
        <v>850</v>
      </c>
    </row>
    <row r="54" spans="1:13" x14ac:dyDescent="0.3">
      <c r="A54" s="31" t="s">
        <v>788</v>
      </c>
      <c r="B54" s="25">
        <v>45817</v>
      </c>
      <c r="C54" s="24" t="s">
        <v>758</v>
      </c>
      <c r="D54" t="s">
        <v>637</v>
      </c>
      <c r="E54" s="24" t="s">
        <v>628</v>
      </c>
      <c r="F54" t="s">
        <v>108</v>
      </c>
      <c r="G54" s="24" t="s">
        <v>5</v>
      </c>
      <c r="H54" s="1">
        <v>3007.13</v>
      </c>
      <c r="I54" s="26">
        <v>1445.18</v>
      </c>
      <c r="J54" s="1">
        <v>0</v>
      </c>
      <c r="K54" s="1">
        <v>0</v>
      </c>
      <c r="L54" s="42">
        <f>K54/I54-1</f>
        <v>-1</v>
      </c>
      <c r="M54" s="24" t="s">
        <v>850</v>
      </c>
    </row>
    <row r="55" spans="1:13" x14ac:dyDescent="0.3">
      <c r="A55" s="31" t="s">
        <v>788</v>
      </c>
      <c r="B55" s="25">
        <v>45331</v>
      </c>
      <c r="C55" s="24" t="s">
        <v>695</v>
      </c>
      <c r="D55" t="s">
        <v>654</v>
      </c>
      <c r="E55" s="24" t="s">
        <v>620</v>
      </c>
      <c r="F55" t="s">
        <v>108</v>
      </c>
      <c r="G55" s="24" t="s">
        <v>5</v>
      </c>
      <c r="H55" s="1">
        <v>2693.16</v>
      </c>
      <c r="I55" s="26">
        <v>1404.99</v>
      </c>
      <c r="J55" s="1">
        <v>0</v>
      </c>
      <c r="K55" s="1">
        <v>0</v>
      </c>
      <c r="L55" s="42">
        <f>K55/I55-1</f>
        <v>-1</v>
      </c>
      <c r="M55" s="24" t="s">
        <v>850</v>
      </c>
    </row>
    <row r="56" spans="1:13" x14ac:dyDescent="0.3">
      <c r="A56" s="31" t="s">
        <v>788</v>
      </c>
      <c r="B56" s="25">
        <v>45553</v>
      </c>
      <c r="C56" s="24" t="s">
        <v>768</v>
      </c>
      <c r="D56" t="s">
        <v>766</v>
      </c>
      <c r="E56" s="24" t="s">
        <v>769</v>
      </c>
      <c r="F56" t="s">
        <v>108</v>
      </c>
      <c r="G56" s="24" t="s">
        <v>5</v>
      </c>
      <c r="H56" s="1">
        <v>2514.15</v>
      </c>
      <c r="I56" s="26">
        <v>1361.34</v>
      </c>
      <c r="J56" s="1">
        <v>0</v>
      </c>
      <c r="K56" s="1">
        <v>0</v>
      </c>
      <c r="L56" s="42">
        <f>K56/I56-1</f>
        <v>-1</v>
      </c>
      <c r="M56" s="24" t="s">
        <v>850</v>
      </c>
    </row>
    <row r="57" spans="1:13" x14ac:dyDescent="0.3">
      <c r="A57" s="31" t="s">
        <v>788</v>
      </c>
      <c r="B57" s="25">
        <v>45350</v>
      </c>
      <c r="C57" s="24" t="s">
        <v>701</v>
      </c>
      <c r="D57" t="s">
        <v>702</v>
      </c>
      <c r="E57" s="24" t="s">
        <v>703</v>
      </c>
      <c r="F57" t="s">
        <v>108</v>
      </c>
      <c r="G57" s="24" t="s">
        <v>5</v>
      </c>
      <c r="H57" s="1">
        <v>2422.4</v>
      </c>
      <c r="I57" s="26">
        <v>1191.9649999999999</v>
      </c>
      <c r="J57" s="1">
        <v>0</v>
      </c>
      <c r="K57" s="1">
        <v>0</v>
      </c>
      <c r="L57" s="42">
        <f>K57/I57-1</f>
        <v>-1</v>
      </c>
      <c r="M57" s="24" t="s">
        <v>850</v>
      </c>
    </row>
    <row r="58" spans="1:13" x14ac:dyDescent="0.3">
      <c r="A58" s="31" t="s">
        <v>788</v>
      </c>
      <c r="B58" s="25">
        <v>45691</v>
      </c>
      <c r="C58" s="24" t="s">
        <v>734</v>
      </c>
      <c r="D58" t="s">
        <v>735</v>
      </c>
      <c r="E58" s="24" t="s">
        <v>736</v>
      </c>
      <c r="F58" t="s">
        <v>108</v>
      </c>
      <c r="G58" s="24" t="s">
        <v>5</v>
      </c>
      <c r="H58" s="1">
        <v>2422.4</v>
      </c>
      <c r="I58" s="26">
        <v>1189.22</v>
      </c>
      <c r="J58" s="1">
        <v>0</v>
      </c>
      <c r="K58" s="1">
        <v>0</v>
      </c>
      <c r="L58" s="42">
        <f>K58/I58-1</f>
        <v>-1</v>
      </c>
      <c r="M58" s="24" t="s">
        <v>850</v>
      </c>
    </row>
    <row r="59" spans="1:13" x14ac:dyDescent="0.3">
      <c r="A59" s="31" t="s">
        <v>788</v>
      </c>
      <c r="B59" s="25">
        <v>44615</v>
      </c>
      <c r="C59" s="24" t="s">
        <v>663</v>
      </c>
      <c r="D59" t="s">
        <v>664</v>
      </c>
      <c r="E59" s="24" t="s">
        <v>665</v>
      </c>
      <c r="F59" t="s">
        <v>108</v>
      </c>
      <c r="G59" s="24" t="s">
        <v>5</v>
      </c>
      <c r="H59" s="1">
        <v>2422.4</v>
      </c>
      <c r="I59" s="26">
        <v>1188.2750000000001</v>
      </c>
      <c r="J59" s="1">
        <v>0</v>
      </c>
      <c r="K59" s="1">
        <v>0</v>
      </c>
      <c r="L59" s="42">
        <f>K59/I59-1</f>
        <v>-1</v>
      </c>
      <c r="M59" s="24" t="s">
        <v>850</v>
      </c>
    </row>
    <row r="60" spans="1:13" x14ac:dyDescent="0.3">
      <c r="A60" s="31" t="s">
        <v>788</v>
      </c>
      <c r="B60" s="25">
        <v>45685</v>
      </c>
      <c r="C60" s="24" t="s">
        <v>725</v>
      </c>
      <c r="D60" t="s">
        <v>726</v>
      </c>
      <c r="E60" s="24" t="s">
        <v>727</v>
      </c>
      <c r="F60" t="s">
        <v>108</v>
      </c>
      <c r="G60" s="24" t="s">
        <v>5</v>
      </c>
      <c r="H60" s="1">
        <v>2422.4</v>
      </c>
      <c r="I60" s="26">
        <v>1184.72</v>
      </c>
      <c r="J60" s="1">
        <v>0</v>
      </c>
      <c r="K60" s="1">
        <v>0</v>
      </c>
      <c r="L60" s="42">
        <f>K60/I60-1</f>
        <v>-1</v>
      </c>
      <c r="M60" s="24" t="s">
        <v>850</v>
      </c>
    </row>
    <row r="61" spans="1:13" x14ac:dyDescent="0.3">
      <c r="A61" s="31" t="s">
        <v>788</v>
      </c>
      <c r="B61" s="25">
        <v>45733</v>
      </c>
      <c r="C61" s="24" t="s">
        <v>740</v>
      </c>
      <c r="D61" t="s">
        <v>741</v>
      </c>
      <c r="E61" s="24" t="s">
        <v>742</v>
      </c>
      <c r="F61" t="s">
        <v>108</v>
      </c>
      <c r="G61" s="24" t="s">
        <v>5</v>
      </c>
      <c r="H61" s="1">
        <v>2422.4</v>
      </c>
      <c r="I61" s="26">
        <v>1181.48</v>
      </c>
      <c r="J61" s="1">
        <v>0</v>
      </c>
      <c r="K61" s="1">
        <v>0</v>
      </c>
      <c r="L61" s="42">
        <f>K61/I61-1</f>
        <v>-1</v>
      </c>
      <c r="M61" s="24" t="s">
        <v>850</v>
      </c>
    </row>
    <row r="62" spans="1:13" x14ac:dyDescent="0.3">
      <c r="A62" s="31" t="s">
        <v>788</v>
      </c>
      <c r="B62" s="25">
        <v>45315</v>
      </c>
      <c r="C62" s="24" t="s">
        <v>682</v>
      </c>
      <c r="D62" t="s">
        <v>650</v>
      </c>
      <c r="E62" s="24" t="s">
        <v>626</v>
      </c>
      <c r="F62" t="s">
        <v>108</v>
      </c>
      <c r="G62" s="24" t="s">
        <v>5</v>
      </c>
      <c r="H62" s="1">
        <v>2422.4</v>
      </c>
      <c r="I62" s="26">
        <v>1176.98</v>
      </c>
      <c r="J62" s="1">
        <v>0</v>
      </c>
      <c r="K62" s="1">
        <v>0</v>
      </c>
      <c r="L62" s="42">
        <f>K62/I62-1</f>
        <v>-1</v>
      </c>
      <c r="M62" s="24" t="s">
        <v>850</v>
      </c>
    </row>
    <row r="63" spans="1:13" x14ac:dyDescent="0.3">
      <c r="A63" s="31" t="s">
        <v>788</v>
      </c>
      <c r="B63" s="25">
        <v>45323</v>
      </c>
      <c r="C63" s="24" t="s">
        <v>685</v>
      </c>
      <c r="D63" t="s">
        <v>686</v>
      </c>
      <c r="E63" s="24" t="s">
        <v>687</v>
      </c>
      <c r="F63" t="s">
        <v>108</v>
      </c>
      <c r="G63" s="24" t="s">
        <v>5</v>
      </c>
      <c r="H63" s="1">
        <v>2422.4</v>
      </c>
      <c r="I63" s="26">
        <v>1176.98</v>
      </c>
      <c r="J63" s="1">
        <v>0</v>
      </c>
      <c r="K63" s="1">
        <v>0</v>
      </c>
      <c r="L63" s="42">
        <f>K63/I63-1</f>
        <v>-1</v>
      </c>
      <c r="M63" s="24" t="s">
        <v>850</v>
      </c>
    </row>
    <row r="64" spans="1:13" x14ac:dyDescent="0.3">
      <c r="A64" s="31" t="s">
        <v>788</v>
      </c>
      <c r="B64" s="25">
        <v>45350</v>
      </c>
      <c r="C64" s="24" t="s">
        <v>704</v>
      </c>
      <c r="D64" t="s">
        <v>705</v>
      </c>
      <c r="E64" s="24" t="s">
        <v>606</v>
      </c>
      <c r="F64" t="s">
        <v>108</v>
      </c>
      <c r="G64" s="24" t="s">
        <v>5</v>
      </c>
      <c r="H64" s="1">
        <v>2422.4</v>
      </c>
      <c r="I64" s="26">
        <v>1176.98</v>
      </c>
      <c r="J64" s="1">
        <v>0</v>
      </c>
      <c r="K64" s="1">
        <v>0</v>
      </c>
      <c r="L64" s="42">
        <f>K64/I64-1</f>
        <v>-1</v>
      </c>
      <c r="M64" s="24" t="s">
        <v>850</v>
      </c>
    </row>
    <row r="65" spans="1:13" x14ac:dyDescent="0.3">
      <c r="A65" s="31" t="s">
        <v>788</v>
      </c>
      <c r="B65" s="25">
        <v>45357</v>
      </c>
      <c r="C65" s="24" t="s">
        <v>707</v>
      </c>
      <c r="D65" t="s">
        <v>708</v>
      </c>
      <c r="E65" s="24" t="s">
        <v>709</v>
      </c>
      <c r="F65" t="s">
        <v>108</v>
      </c>
      <c r="G65" s="24" t="s">
        <v>5</v>
      </c>
      <c r="H65" s="1">
        <v>2422.4</v>
      </c>
      <c r="I65" s="26">
        <v>1176.98</v>
      </c>
      <c r="J65" s="1">
        <v>0</v>
      </c>
      <c r="K65" s="1">
        <v>0</v>
      </c>
      <c r="L65" s="42">
        <f>K65/I65-1</f>
        <v>-1</v>
      </c>
      <c r="M65" s="24" t="s">
        <v>850</v>
      </c>
    </row>
    <row r="66" spans="1:13" x14ac:dyDescent="0.3">
      <c r="A66" s="31" t="s">
        <v>788</v>
      </c>
      <c r="B66" s="25">
        <v>45357</v>
      </c>
      <c r="C66" s="24" t="s">
        <v>710</v>
      </c>
      <c r="D66" t="s">
        <v>711</v>
      </c>
      <c r="E66" s="24" t="s">
        <v>623</v>
      </c>
      <c r="F66" t="s">
        <v>108</v>
      </c>
      <c r="G66" s="24" t="s">
        <v>5</v>
      </c>
      <c r="H66" s="1">
        <v>2422.4</v>
      </c>
      <c r="I66" s="26">
        <v>1176.98</v>
      </c>
      <c r="J66" s="1">
        <v>0</v>
      </c>
      <c r="K66" s="1">
        <v>0</v>
      </c>
      <c r="L66" s="42">
        <f>K66/I66-1</f>
        <v>-1</v>
      </c>
      <c r="M66" s="24" t="s">
        <v>850</v>
      </c>
    </row>
    <row r="67" spans="1:13" x14ac:dyDescent="0.3">
      <c r="A67" s="31" t="s">
        <v>788</v>
      </c>
      <c r="B67" s="25">
        <v>45504</v>
      </c>
      <c r="C67" s="24" t="s">
        <v>716</v>
      </c>
      <c r="D67" t="s">
        <v>717</v>
      </c>
      <c r="E67" s="24" t="s">
        <v>630</v>
      </c>
      <c r="F67" t="s">
        <v>108</v>
      </c>
      <c r="G67" s="24" t="s">
        <v>5</v>
      </c>
      <c r="H67" s="1">
        <v>2422.4</v>
      </c>
      <c r="I67" s="26">
        <v>1165.595</v>
      </c>
      <c r="J67" s="1">
        <v>0</v>
      </c>
      <c r="K67" s="1">
        <v>0</v>
      </c>
      <c r="L67" s="42">
        <f>K67/I67-1</f>
        <v>-1</v>
      </c>
      <c r="M67" s="24" t="s">
        <v>850</v>
      </c>
    </row>
    <row r="68" spans="1:13" x14ac:dyDescent="0.3">
      <c r="A68" s="31" t="s">
        <v>788</v>
      </c>
      <c r="B68" s="25">
        <v>45875</v>
      </c>
      <c r="C68" s="24" t="s">
        <v>759</v>
      </c>
      <c r="D68" t="s">
        <v>708</v>
      </c>
      <c r="E68" s="24" t="s">
        <v>709</v>
      </c>
      <c r="F68" t="s">
        <v>108</v>
      </c>
      <c r="G68" s="24" t="s">
        <v>5</v>
      </c>
      <c r="H68" s="1">
        <v>2422.4</v>
      </c>
      <c r="I68" s="26">
        <v>1163.1199999999999</v>
      </c>
      <c r="J68" s="1">
        <v>0</v>
      </c>
      <c r="K68" s="1">
        <v>0</v>
      </c>
      <c r="L68" s="42">
        <f>K68/I68-1</f>
        <v>-1</v>
      </c>
      <c r="M68" s="24" t="s">
        <v>850</v>
      </c>
    </row>
    <row r="69" spans="1:13" x14ac:dyDescent="0.3">
      <c r="A69" s="31" t="s">
        <v>788</v>
      </c>
      <c r="B69" s="25">
        <v>45741</v>
      </c>
      <c r="C69" s="24" t="s">
        <v>743</v>
      </c>
      <c r="D69" t="s">
        <v>744</v>
      </c>
      <c r="E69" s="24" t="s">
        <v>745</v>
      </c>
      <c r="F69" t="s">
        <v>108</v>
      </c>
      <c r="G69" s="24" t="s">
        <v>5</v>
      </c>
      <c r="H69" s="1">
        <v>2422.4</v>
      </c>
      <c r="I69" s="26">
        <v>1157.2249999999999</v>
      </c>
      <c r="J69" s="1">
        <v>0</v>
      </c>
      <c r="K69" s="1">
        <v>0</v>
      </c>
      <c r="L69" s="42">
        <f>K69/I69-1</f>
        <v>-1</v>
      </c>
      <c r="M69" s="24" t="s">
        <v>850</v>
      </c>
    </row>
    <row r="70" spans="1:13" x14ac:dyDescent="0.3">
      <c r="A70" s="31" t="s">
        <v>788</v>
      </c>
      <c r="B70" s="25">
        <v>45743</v>
      </c>
      <c r="C70" s="24" t="s">
        <v>752</v>
      </c>
      <c r="D70" t="s">
        <v>753</v>
      </c>
      <c r="E70" s="24" t="s">
        <v>754</v>
      </c>
      <c r="F70" t="s">
        <v>108</v>
      </c>
      <c r="G70" s="24" t="s">
        <v>5</v>
      </c>
      <c r="H70" s="1">
        <v>2422.4</v>
      </c>
      <c r="I70" s="26">
        <v>1153.58</v>
      </c>
      <c r="J70" s="1">
        <v>0</v>
      </c>
      <c r="K70" s="1">
        <v>0</v>
      </c>
      <c r="L70" s="42">
        <f>K70/I70-1</f>
        <v>-1</v>
      </c>
      <c r="M70" s="24" t="s">
        <v>850</v>
      </c>
    </row>
    <row r="71" spans="1:13" x14ac:dyDescent="0.3">
      <c r="A71" s="31" t="s">
        <v>788</v>
      </c>
      <c r="B71" s="25">
        <v>45756</v>
      </c>
      <c r="C71" s="24" t="s">
        <v>755</v>
      </c>
      <c r="D71" t="s">
        <v>756</v>
      </c>
      <c r="E71" s="24" t="s">
        <v>757</v>
      </c>
      <c r="F71" t="s">
        <v>108</v>
      </c>
      <c r="G71" s="24" t="s">
        <v>5</v>
      </c>
      <c r="H71" s="1">
        <v>2422.4</v>
      </c>
      <c r="I71" s="26">
        <v>1151.2850000000001</v>
      </c>
      <c r="J71" s="1">
        <v>0</v>
      </c>
      <c r="K71" s="1">
        <v>0</v>
      </c>
      <c r="L71" s="42">
        <f>K71/I71-1</f>
        <v>-1</v>
      </c>
      <c r="M71" s="24" t="s">
        <v>850</v>
      </c>
    </row>
    <row r="72" spans="1:13" x14ac:dyDescent="0.3">
      <c r="A72" s="31" t="s">
        <v>788</v>
      </c>
      <c r="B72" s="25">
        <v>45688</v>
      </c>
      <c r="C72" s="24" t="s">
        <v>728</v>
      </c>
      <c r="D72" t="s">
        <v>729</v>
      </c>
      <c r="E72" s="24" t="s">
        <v>730</v>
      </c>
      <c r="F72" t="s">
        <v>108</v>
      </c>
      <c r="G72" s="24" t="s">
        <v>5</v>
      </c>
      <c r="H72" s="1">
        <v>2248.2800000000002</v>
      </c>
      <c r="I72" s="26">
        <v>1025.48</v>
      </c>
      <c r="J72" s="1">
        <v>0</v>
      </c>
      <c r="K72" s="1">
        <v>0</v>
      </c>
      <c r="L72" s="42">
        <f>K72/I72-1</f>
        <v>-1</v>
      </c>
      <c r="M72" s="24" t="s">
        <v>850</v>
      </c>
    </row>
    <row r="73" spans="1:13" x14ac:dyDescent="0.3">
      <c r="A73" s="31" t="s">
        <v>788</v>
      </c>
      <c r="B73" s="25">
        <v>45742</v>
      </c>
      <c r="C73" s="24" t="s">
        <v>746</v>
      </c>
      <c r="D73" t="s">
        <v>747</v>
      </c>
      <c r="E73" s="24" t="s">
        <v>748</v>
      </c>
      <c r="F73" t="s">
        <v>108</v>
      </c>
      <c r="G73" s="24" t="s">
        <v>5</v>
      </c>
      <c r="H73" s="1">
        <v>2248.2800000000002</v>
      </c>
      <c r="I73" s="26">
        <v>998.3</v>
      </c>
      <c r="J73" s="1">
        <v>0</v>
      </c>
      <c r="K73" s="1">
        <v>0</v>
      </c>
      <c r="L73" s="42">
        <f>K73/I73-1</f>
        <v>-1</v>
      </c>
      <c r="M73" s="24" t="s">
        <v>850</v>
      </c>
    </row>
    <row r="74" spans="1:13" x14ac:dyDescent="0.3">
      <c r="A74" s="31" t="s">
        <v>788</v>
      </c>
      <c r="B74" s="25">
        <v>45743</v>
      </c>
      <c r="C74" s="24" t="s">
        <v>749</v>
      </c>
      <c r="D74" t="s">
        <v>750</v>
      </c>
      <c r="E74" s="24" t="s">
        <v>751</v>
      </c>
      <c r="F74" t="s">
        <v>108</v>
      </c>
      <c r="G74" s="24" t="s">
        <v>5</v>
      </c>
      <c r="H74" s="1">
        <v>2248.2800000000002</v>
      </c>
      <c r="I74" s="26">
        <v>998.3</v>
      </c>
      <c r="J74" s="1">
        <v>0</v>
      </c>
      <c r="K74" s="1">
        <v>0</v>
      </c>
      <c r="L74" s="42">
        <f>K74/I74-1</f>
        <v>-1</v>
      </c>
      <c r="M74" s="24" t="s">
        <v>850</v>
      </c>
    </row>
    <row r="75" spans="1:13" x14ac:dyDescent="0.3">
      <c r="A75" s="31" t="s">
        <v>788</v>
      </c>
      <c r="B75" s="25">
        <v>43395</v>
      </c>
      <c r="C75" s="24" t="s">
        <v>762</v>
      </c>
      <c r="D75" t="s">
        <v>763</v>
      </c>
      <c r="E75" s="24" t="s">
        <v>764</v>
      </c>
      <c r="F75" t="s">
        <v>108</v>
      </c>
      <c r="G75" s="24" t="s">
        <v>5</v>
      </c>
      <c r="H75" s="1">
        <v>2106</v>
      </c>
      <c r="I75" s="26">
        <v>979.875</v>
      </c>
      <c r="J75" s="1">
        <v>0</v>
      </c>
      <c r="K75" s="1">
        <v>0</v>
      </c>
      <c r="L75" s="42">
        <f>K75/I75-1</f>
        <v>-1</v>
      </c>
      <c r="M75" s="24" t="s">
        <v>850</v>
      </c>
    </row>
    <row r="76" spans="1:13" x14ac:dyDescent="0.3">
      <c r="A76" s="31" t="s">
        <v>788</v>
      </c>
      <c r="B76" s="25">
        <v>45315</v>
      </c>
      <c r="C76" s="24" t="s">
        <v>681</v>
      </c>
      <c r="D76" t="s">
        <v>638</v>
      </c>
      <c r="E76" s="24" t="s">
        <v>622</v>
      </c>
      <c r="F76" t="s">
        <v>108</v>
      </c>
      <c r="G76" s="24" t="s">
        <v>5</v>
      </c>
      <c r="H76" s="1">
        <v>2776.41</v>
      </c>
      <c r="I76" s="26">
        <v>895.32</v>
      </c>
      <c r="J76" s="1">
        <v>0</v>
      </c>
      <c r="K76" s="1">
        <v>0</v>
      </c>
      <c r="L76" s="42">
        <f>K76/I76-1</f>
        <v>-1</v>
      </c>
      <c r="M76" s="24" t="s">
        <v>850</v>
      </c>
    </row>
    <row r="77" spans="1:13" x14ac:dyDescent="0.3">
      <c r="A77" s="31" t="s">
        <v>788</v>
      </c>
      <c r="B77" s="25">
        <v>43634</v>
      </c>
      <c r="C77" s="24" t="s">
        <v>760</v>
      </c>
      <c r="D77" t="s">
        <v>761</v>
      </c>
      <c r="E77" s="24"/>
      <c r="F77" t="s">
        <v>108</v>
      </c>
      <c r="G77" s="24" t="s">
        <v>5</v>
      </c>
      <c r="H77" s="1">
        <v>1514.7</v>
      </c>
      <c r="I77" s="26">
        <v>744.66</v>
      </c>
      <c r="J77" s="1">
        <v>0</v>
      </c>
      <c r="K77" s="1">
        <v>0</v>
      </c>
      <c r="L77" s="42">
        <f>K77/I77-1</f>
        <v>-1</v>
      </c>
      <c r="M77" s="24" t="s">
        <v>850</v>
      </c>
    </row>
    <row r="78" spans="1:13" x14ac:dyDescent="0.3">
      <c r="A78" s="31" t="s">
        <v>788</v>
      </c>
      <c r="B78" s="25">
        <v>44645</v>
      </c>
      <c r="C78" s="24" t="s">
        <v>608</v>
      </c>
      <c r="D78" t="s">
        <v>609</v>
      </c>
      <c r="E78" s="24"/>
      <c r="F78" t="s">
        <v>108</v>
      </c>
      <c r="G78" s="24" t="s">
        <v>5</v>
      </c>
      <c r="H78" s="1">
        <v>580.34</v>
      </c>
      <c r="I78" s="26">
        <v>231.53</v>
      </c>
      <c r="J78" s="1">
        <v>0</v>
      </c>
      <c r="K78" s="1">
        <v>0</v>
      </c>
      <c r="L78" s="42">
        <f>K78/I78-1</f>
        <v>-1</v>
      </c>
      <c r="M78" s="24" t="s">
        <v>850</v>
      </c>
    </row>
    <row r="79" spans="1:13" x14ac:dyDescent="0.3">
      <c r="A79" s="31" t="s">
        <v>792</v>
      </c>
      <c r="B79" s="25">
        <v>45758</v>
      </c>
      <c r="C79" s="24" t="s">
        <v>230</v>
      </c>
      <c r="D79" t="s">
        <v>229</v>
      </c>
      <c r="E79" s="24" t="s">
        <v>231</v>
      </c>
      <c r="F79" t="s">
        <v>37</v>
      </c>
      <c r="G79" s="24" t="s">
        <v>5</v>
      </c>
      <c r="H79" s="1">
        <v>67490.8</v>
      </c>
      <c r="I79" s="26">
        <v>40762</v>
      </c>
      <c r="J79" s="1">
        <v>0</v>
      </c>
      <c r="K79" s="1">
        <v>0</v>
      </c>
      <c r="L79" s="42">
        <f>K79/I79-1</f>
        <v>-1</v>
      </c>
      <c r="M79" s="24" t="s">
        <v>850</v>
      </c>
    </row>
    <row r="80" spans="1:13" x14ac:dyDescent="0.3">
      <c r="A80" s="31" t="s">
        <v>792</v>
      </c>
      <c r="B80" s="25">
        <v>45467</v>
      </c>
      <c r="C80" s="24" t="s">
        <v>133</v>
      </c>
      <c r="D80" t="s">
        <v>134</v>
      </c>
      <c r="E80" s="24"/>
      <c r="F80" t="s">
        <v>37</v>
      </c>
      <c r="G80" s="24" t="s">
        <v>5</v>
      </c>
      <c r="H80" s="1">
        <v>3575</v>
      </c>
      <c r="I80" s="26">
        <v>2529.09</v>
      </c>
      <c r="J80" s="1">
        <v>0</v>
      </c>
      <c r="K80" s="1">
        <v>0</v>
      </c>
      <c r="L80" s="42">
        <f>K80/I80-1</f>
        <v>-1</v>
      </c>
      <c r="M80" s="24" t="s">
        <v>850</v>
      </c>
    </row>
    <row r="81" spans="1:13" x14ac:dyDescent="0.3">
      <c r="A81" s="31" t="s">
        <v>792</v>
      </c>
      <c r="B81" s="25">
        <v>45758</v>
      </c>
      <c r="C81" s="24" t="s">
        <v>136</v>
      </c>
      <c r="D81" t="s">
        <v>135</v>
      </c>
      <c r="E81" s="24" t="s">
        <v>137</v>
      </c>
      <c r="F81" t="s">
        <v>37</v>
      </c>
      <c r="G81" s="24" t="s">
        <v>5</v>
      </c>
      <c r="H81" s="1">
        <v>3375.06</v>
      </c>
      <c r="I81" s="26">
        <v>2309.38</v>
      </c>
      <c r="J81" s="1">
        <v>0</v>
      </c>
      <c r="K81" s="1">
        <v>0</v>
      </c>
      <c r="L81" s="42">
        <f>K81/I81-1</f>
        <v>-1</v>
      </c>
      <c r="M81" s="24" t="s">
        <v>850</v>
      </c>
    </row>
    <row r="82" spans="1:13" x14ac:dyDescent="0.3">
      <c r="A82" s="31" t="s">
        <v>792</v>
      </c>
      <c r="B82" s="25">
        <v>45862</v>
      </c>
      <c r="C82" s="24" t="s">
        <v>140</v>
      </c>
      <c r="D82" t="s">
        <v>141</v>
      </c>
      <c r="E82" s="24" t="s">
        <v>137</v>
      </c>
      <c r="F82" t="s">
        <v>37</v>
      </c>
      <c r="G82" s="24" t="s">
        <v>5</v>
      </c>
      <c r="H82" s="1">
        <v>3375.06</v>
      </c>
      <c r="I82" s="26">
        <v>2282.58</v>
      </c>
      <c r="J82" s="1">
        <v>0</v>
      </c>
      <c r="K82" s="1">
        <v>0</v>
      </c>
      <c r="L82" s="42">
        <f>K82/I82-1</f>
        <v>-1</v>
      </c>
      <c r="M82" s="24" t="s">
        <v>850</v>
      </c>
    </row>
    <row r="83" spans="1:13" x14ac:dyDescent="0.3">
      <c r="A83" s="31" t="s">
        <v>792</v>
      </c>
      <c r="B83" s="25">
        <v>45758</v>
      </c>
      <c r="C83" s="24" t="s">
        <v>109</v>
      </c>
      <c r="D83" t="s">
        <v>110</v>
      </c>
      <c r="E83" s="24" t="s">
        <v>111</v>
      </c>
      <c r="F83" t="s">
        <v>37</v>
      </c>
      <c r="G83" s="24" t="s">
        <v>5</v>
      </c>
      <c r="H83" s="1">
        <v>2445.36</v>
      </c>
      <c r="I83" s="26">
        <v>1743.08</v>
      </c>
      <c r="J83" s="1">
        <v>0</v>
      </c>
      <c r="K83" s="1">
        <v>0</v>
      </c>
      <c r="L83" s="42">
        <f>K83/I83-1</f>
        <v>-1</v>
      </c>
      <c r="M83" s="24" t="s">
        <v>850</v>
      </c>
    </row>
    <row r="84" spans="1:13" x14ac:dyDescent="0.3">
      <c r="A84" s="31" t="s">
        <v>792</v>
      </c>
      <c r="B84" s="25">
        <v>46156</v>
      </c>
      <c r="C84" s="24" t="s">
        <v>232</v>
      </c>
      <c r="D84" t="s">
        <v>229</v>
      </c>
      <c r="E84" s="24" t="s">
        <v>233</v>
      </c>
      <c r="F84" t="s">
        <v>37</v>
      </c>
      <c r="G84" s="24" t="s">
        <v>5</v>
      </c>
      <c r="H84" s="1">
        <v>0</v>
      </c>
      <c r="I84" s="26">
        <v>0</v>
      </c>
      <c r="J84" s="1">
        <v>23988</v>
      </c>
      <c r="K84" s="1">
        <v>8284.56</v>
      </c>
      <c r="L84" s="7" t="e">
        <f>K84/I84-1</f>
        <v>#DIV/0!</v>
      </c>
      <c r="M84" s="24" t="s">
        <v>850</v>
      </c>
    </row>
    <row r="85" spans="1:13" x14ac:dyDescent="0.3">
      <c r="A85" s="31" t="s">
        <v>792</v>
      </c>
      <c r="B85" s="25">
        <v>46105</v>
      </c>
      <c r="C85" s="24" t="s">
        <v>138</v>
      </c>
      <c r="D85" t="s">
        <v>139</v>
      </c>
      <c r="E85" s="24" t="s">
        <v>137</v>
      </c>
      <c r="F85" t="s">
        <v>37</v>
      </c>
      <c r="G85" s="24" t="s">
        <v>5</v>
      </c>
      <c r="H85" s="1">
        <v>0</v>
      </c>
      <c r="I85" s="26">
        <v>0</v>
      </c>
      <c r="J85" s="1">
        <v>9976.25</v>
      </c>
      <c r="K85" s="1">
        <v>7803.1475</v>
      </c>
      <c r="L85" s="7" t="e">
        <f>K85/I85-1</f>
        <v>#DIV/0!</v>
      </c>
      <c r="M85" s="24" t="s">
        <v>850</v>
      </c>
    </row>
    <row r="86" spans="1:13" x14ac:dyDescent="0.3">
      <c r="A86" s="31" t="s">
        <v>797</v>
      </c>
      <c r="B86" s="25">
        <v>43945</v>
      </c>
      <c r="C86" s="24" t="s">
        <v>152</v>
      </c>
      <c r="D86" t="s">
        <v>153</v>
      </c>
      <c r="E86" s="24"/>
      <c r="F86" t="s">
        <v>37</v>
      </c>
      <c r="G86" s="24" t="s">
        <v>5</v>
      </c>
      <c r="H86" s="1">
        <v>41062.559999999998</v>
      </c>
      <c r="I86" s="26">
        <v>9934.66</v>
      </c>
      <c r="J86" s="1">
        <v>0</v>
      </c>
      <c r="K86" s="1">
        <v>0</v>
      </c>
      <c r="L86" s="42">
        <f>K86/I86-1</f>
        <v>-1</v>
      </c>
      <c r="M86" s="24" t="s">
        <v>850</v>
      </c>
    </row>
    <row r="87" spans="1:13" x14ac:dyDescent="0.3">
      <c r="A87" s="31" t="s">
        <v>797</v>
      </c>
      <c r="B87" s="25">
        <v>43445</v>
      </c>
      <c r="C87" s="24" t="s">
        <v>121</v>
      </c>
      <c r="D87" t="s">
        <v>122</v>
      </c>
      <c r="E87" s="24"/>
      <c r="F87" t="s">
        <v>37</v>
      </c>
      <c r="G87" s="24" t="s">
        <v>5</v>
      </c>
      <c r="H87" s="1">
        <v>6559.2</v>
      </c>
      <c r="I87" s="26">
        <v>2240.36</v>
      </c>
      <c r="J87" s="1">
        <v>0</v>
      </c>
      <c r="K87" s="1">
        <v>0</v>
      </c>
      <c r="L87" s="42">
        <f>K87/I87-1</f>
        <v>-1</v>
      </c>
      <c r="M87" s="24" t="s">
        <v>850</v>
      </c>
    </row>
    <row r="88" spans="1:13" x14ac:dyDescent="0.3">
      <c r="A88" s="31" t="s">
        <v>797</v>
      </c>
      <c r="B88" s="25">
        <v>45961</v>
      </c>
      <c r="C88" s="24" t="s">
        <v>157</v>
      </c>
      <c r="D88" t="s">
        <v>155</v>
      </c>
      <c r="E88" s="24"/>
      <c r="F88" t="s">
        <v>37</v>
      </c>
      <c r="G88" s="24" t="s">
        <v>5</v>
      </c>
      <c r="H88" s="1">
        <v>0</v>
      </c>
      <c r="I88" s="26">
        <v>0</v>
      </c>
      <c r="J88" s="1">
        <v>34977.24</v>
      </c>
      <c r="K88" s="1">
        <v>7374.12</v>
      </c>
      <c r="L88" s="7" t="e">
        <f>K88/I88-1</f>
        <v>#DIV/0!</v>
      </c>
      <c r="M88" s="24" t="s">
        <v>850</v>
      </c>
    </row>
    <row r="89" spans="1:13" x14ac:dyDescent="0.3">
      <c r="A89" s="31" t="s">
        <v>797</v>
      </c>
      <c r="B89" s="25">
        <v>45961</v>
      </c>
      <c r="C89" s="24" t="s">
        <v>154</v>
      </c>
      <c r="D89" t="s">
        <v>155</v>
      </c>
      <c r="E89" s="24" t="s">
        <v>156</v>
      </c>
      <c r="F89" t="s">
        <v>37</v>
      </c>
      <c r="G89" s="24" t="s">
        <v>5</v>
      </c>
      <c r="H89" s="1">
        <v>0</v>
      </c>
      <c r="I89" s="26">
        <v>0</v>
      </c>
      <c r="J89" s="1">
        <v>5535.64</v>
      </c>
      <c r="K89" s="1">
        <v>1868.6</v>
      </c>
      <c r="L89" s="7" t="e">
        <f>K89/I89-1</f>
        <v>#DIV/0!</v>
      </c>
      <c r="M89" s="24" t="s">
        <v>850</v>
      </c>
    </row>
    <row r="90" spans="1:13" x14ac:dyDescent="0.3">
      <c r="A90" s="31" t="s">
        <v>795</v>
      </c>
      <c r="B90" s="25">
        <v>43410</v>
      </c>
      <c r="C90" s="24" t="s">
        <v>309</v>
      </c>
      <c r="D90" t="s">
        <v>310</v>
      </c>
      <c r="E90" s="24"/>
      <c r="F90" t="s">
        <v>311</v>
      </c>
      <c r="G90" s="24" t="s">
        <v>5</v>
      </c>
      <c r="H90" s="1">
        <v>528.53</v>
      </c>
      <c r="I90" s="26">
        <v>157.28</v>
      </c>
      <c r="J90" s="1">
        <v>0</v>
      </c>
      <c r="K90" s="1">
        <v>0</v>
      </c>
      <c r="L90" s="42">
        <f>K90/I90-1</f>
        <v>-1</v>
      </c>
      <c r="M90" s="24" t="s">
        <v>850</v>
      </c>
    </row>
    <row r="91" spans="1:13" x14ac:dyDescent="0.3">
      <c r="A91" s="31" t="s">
        <v>795</v>
      </c>
      <c r="B91" s="25">
        <v>42299</v>
      </c>
      <c r="C91" s="24" t="s">
        <v>50</v>
      </c>
      <c r="D91" t="s">
        <v>51</v>
      </c>
      <c r="E91" s="24" t="s">
        <v>52</v>
      </c>
      <c r="F91" t="s">
        <v>37</v>
      </c>
      <c r="G91" s="24" t="s">
        <v>5</v>
      </c>
      <c r="H91" s="1">
        <v>31148</v>
      </c>
      <c r="I91" s="26">
        <v>7148.18</v>
      </c>
      <c r="J91" s="1">
        <v>23361</v>
      </c>
      <c r="K91" s="1">
        <v>5268.77</v>
      </c>
      <c r="L91" s="7">
        <f>K91/I91-1</f>
        <v>-0.2629214709198705</v>
      </c>
      <c r="M91" s="24" t="s">
        <v>850</v>
      </c>
    </row>
    <row r="92" spans="1:13" x14ac:dyDescent="0.3">
      <c r="A92" s="31" t="s">
        <v>795</v>
      </c>
      <c r="B92" s="25">
        <v>43455</v>
      </c>
      <c r="C92" s="24" t="s">
        <v>314</v>
      </c>
      <c r="D92" t="s">
        <v>315</v>
      </c>
      <c r="E92" s="24"/>
      <c r="F92" t="s">
        <v>311</v>
      </c>
      <c r="G92" s="24" t="s">
        <v>5</v>
      </c>
      <c r="H92" s="1">
        <v>3501.66</v>
      </c>
      <c r="I92" s="26">
        <v>668.72</v>
      </c>
      <c r="J92" s="1">
        <v>2748.9</v>
      </c>
      <c r="K92" s="1">
        <v>549.78</v>
      </c>
      <c r="L92" s="7">
        <f>K92/I92-1</f>
        <v>-0.17786218447182689</v>
      </c>
      <c r="M92" s="24" t="s">
        <v>850</v>
      </c>
    </row>
    <row r="93" spans="1:13" x14ac:dyDescent="0.3">
      <c r="A93" s="31" t="s">
        <v>795</v>
      </c>
      <c r="B93" s="25">
        <v>43455</v>
      </c>
      <c r="C93" s="24" t="s">
        <v>312</v>
      </c>
      <c r="D93" t="s">
        <v>313</v>
      </c>
      <c r="E93" s="24"/>
      <c r="F93" t="s">
        <v>311</v>
      </c>
      <c r="G93" s="24" t="s">
        <v>5</v>
      </c>
      <c r="H93" s="1">
        <v>1447.62</v>
      </c>
      <c r="I93" s="26">
        <v>244.58</v>
      </c>
      <c r="J93" s="1">
        <v>1251.5999999999999</v>
      </c>
      <c r="K93" s="1">
        <v>201.6</v>
      </c>
      <c r="L93" s="7">
        <f>K93/I93-1</f>
        <v>-0.175729822552948</v>
      </c>
      <c r="M93" s="24" t="s">
        <v>850</v>
      </c>
    </row>
    <row r="94" spans="1:13" x14ac:dyDescent="0.3">
      <c r="A94" s="31" t="s">
        <v>795</v>
      </c>
      <c r="B94" s="25">
        <v>43228</v>
      </c>
      <c r="C94" s="24" t="s">
        <v>572</v>
      </c>
      <c r="D94" t="s">
        <v>573</v>
      </c>
      <c r="E94" s="24"/>
      <c r="F94" t="s">
        <v>311</v>
      </c>
      <c r="G94" s="24" t="s">
        <v>5</v>
      </c>
      <c r="H94" s="1">
        <v>4698</v>
      </c>
      <c r="I94" s="26">
        <v>328</v>
      </c>
      <c r="J94" s="1">
        <v>4228.2</v>
      </c>
      <c r="K94" s="1">
        <v>295.2</v>
      </c>
      <c r="L94" s="7">
        <f>K94/I94-1</f>
        <v>-0.10000000000000009</v>
      </c>
      <c r="M94" s="24" t="s">
        <v>850</v>
      </c>
    </row>
    <row r="95" spans="1:13" x14ac:dyDescent="0.3">
      <c r="A95" s="31" t="s">
        <v>795</v>
      </c>
      <c r="B95" s="25">
        <v>43417</v>
      </c>
      <c r="C95" s="24" t="s">
        <v>328</v>
      </c>
      <c r="D95" t="s">
        <v>329</v>
      </c>
      <c r="E95" s="24"/>
      <c r="F95" t="s">
        <v>311</v>
      </c>
      <c r="G95" s="24" t="s">
        <v>5</v>
      </c>
      <c r="H95" s="1">
        <v>6159.45</v>
      </c>
      <c r="I95" s="26">
        <v>1082.57</v>
      </c>
      <c r="J95" s="1">
        <v>7146.15</v>
      </c>
      <c r="K95" s="1">
        <v>1255.99</v>
      </c>
      <c r="L95" s="7">
        <f>K95/I95-1</f>
        <v>0.1601928743637826</v>
      </c>
      <c r="M95" s="24" t="s">
        <v>850</v>
      </c>
    </row>
    <row r="96" spans="1:13" x14ac:dyDescent="0.3">
      <c r="A96" s="31" t="s">
        <v>795</v>
      </c>
      <c r="B96" s="25">
        <v>43395</v>
      </c>
      <c r="C96" s="24" t="s">
        <v>574</v>
      </c>
      <c r="D96" t="s">
        <v>575</v>
      </c>
      <c r="E96" s="24"/>
      <c r="F96" t="s">
        <v>311</v>
      </c>
      <c r="G96" s="24" t="s">
        <v>5</v>
      </c>
      <c r="H96" s="1">
        <v>1287</v>
      </c>
      <c r="I96" s="26">
        <v>245</v>
      </c>
      <c r="J96" s="1">
        <v>1859.52</v>
      </c>
      <c r="K96" s="1">
        <v>370.24</v>
      </c>
      <c r="L96" s="7">
        <f>K96/I96-1</f>
        <v>0.51118367346938776</v>
      </c>
      <c r="M96" s="24" t="s">
        <v>850</v>
      </c>
    </row>
    <row r="97" spans="1:13" x14ac:dyDescent="0.3">
      <c r="A97" s="31" t="s">
        <v>795</v>
      </c>
      <c r="B97" s="25">
        <v>43395</v>
      </c>
      <c r="C97" s="24" t="s">
        <v>576</v>
      </c>
      <c r="D97" t="s">
        <v>577</v>
      </c>
      <c r="E97" s="24"/>
      <c r="F97" t="s">
        <v>311</v>
      </c>
      <c r="G97" s="24" t="s">
        <v>5</v>
      </c>
      <c r="H97" s="1">
        <v>1530</v>
      </c>
      <c r="I97" s="26">
        <v>261</v>
      </c>
      <c r="J97" s="1">
        <v>2705.04</v>
      </c>
      <c r="K97" s="1">
        <v>556.91999999999996</v>
      </c>
      <c r="L97" s="7">
        <f>K97/I97-1</f>
        <v>1.1337931034482756</v>
      </c>
      <c r="M97" s="24" t="s">
        <v>850</v>
      </c>
    </row>
    <row r="98" spans="1:13" x14ac:dyDescent="0.3">
      <c r="A98" s="31" t="s">
        <v>795</v>
      </c>
      <c r="B98" s="25">
        <v>43938</v>
      </c>
      <c r="C98" s="24" t="s">
        <v>578</v>
      </c>
      <c r="D98" t="s">
        <v>579</v>
      </c>
      <c r="E98" s="24"/>
      <c r="F98" t="s">
        <v>311</v>
      </c>
      <c r="G98" s="24" t="s">
        <v>5</v>
      </c>
      <c r="H98" s="1">
        <v>630</v>
      </c>
      <c r="I98" s="26">
        <v>107</v>
      </c>
      <c r="J98" s="1">
        <v>4126.5</v>
      </c>
      <c r="K98" s="1">
        <v>700.85</v>
      </c>
      <c r="L98" s="7">
        <f>K98/I98-1</f>
        <v>5.55</v>
      </c>
      <c r="M98" s="24" t="s">
        <v>850</v>
      </c>
    </row>
    <row r="99" spans="1:13" x14ac:dyDescent="0.3">
      <c r="A99" s="31" t="s">
        <v>795</v>
      </c>
      <c r="B99" s="25">
        <v>46128</v>
      </c>
      <c r="C99" s="24" t="s">
        <v>302</v>
      </c>
      <c r="D99" t="s">
        <v>303</v>
      </c>
      <c r="E99" s="24"/>
      <c r="F99" t="s">
        <v>37</v>
      </c>
      <c r="G99" s="24" t="s">
        <v>5</v>
      </c>
      <c r="H99" s="1">
        <v>0</v>
      </c>
      <c r="I99" s="26">
        <v>0</v>
      </c>
      <c r="J99" s="1">
        <v>3538</v>
      </c>
      <c r="K99" s="1">
        <v>2645.8154</v>
      </c>
      <c r="L99" s="7" t="e">
        <f>K99/I99-1</f>
        <v>#DIV/0!</v>
      </c>
      <c r="M99" s="24" t="s">
        <v>850</v>
      </c>
    </row>
    <row r="100" spans="1:13" x14ac:dyDescent="0.3">
      <c r="A100" s="31" t="s">
        <v>795</v>
      </c>
      <c r="B100" s="25">
        <v>46128</v>
      </c>
      <c r="C100" s="24" t="s">
        <v>300</v>
      </c>
      <c r="D100" t="s">
        <v>301</v>
      </c>
      <c r="E100" s="24"/>
      <c r="F100" t="s">
        <v>37</v>
      </c>
      <c r="G100" s="24" t="s">
        <v>5</v>
      </c>
      <c r="H100" s="1">
        <v>0</v>
      </c>
      <c r="I100" s="26">
        <v>0</v>
      </c>
      <c r="J100" s="1">
        <v>2378</v>
      </c>
      <c r="K100" s="1">
        <v>1774.0074</v>
      </c>
      <c r="L100" s="7" t="e">
        <f>K100/I100-1</f>
        <v>#DIV/0!</v>
      </c>
      <c r="M100" s="24" t="s">
        <v>850</v>
      </c>
    </row>
    <row r="101" spans="1:13" x14ac:dyDescent="0.3">
      <c r="A101" s="31" t="s">
        <v>795</v>
      </c>
      <c r="B101" s="25">
        <v>46115</v>
      </c>
      <c r="C101" s="24" t="s">
        <v>294</v>
      </c>
      <c r="D101" t="s">
        <v>295</v>
      </c>
      <c r="E101" s="24"/>
      <c r="F101" t="s">
        <v>37</v>
      </c>
      <c r="G101" s="24" t="s">
        <v>5</v>
      </c>
      <c r="H101" s="1">
        <v>0</v>
      </c>
      <c r="I101" s="26">
        <v>0</v>
      </c>
      <c r="J101" s="1">
        <v>2482.4</v>
      </c>
      <c r="K101" s="1">
        <v>1546.0338999999999</v>
      </c>
      <c r="L101" s="7" t="e">
        <f>K101/I101-1</f>
        <v>#DIV/0!</v>
      </c>
      <c r="M101" s="24" t="s">
        <v>850</v>
      </c>
    </row>
    <row r="102" spans="1:13" x14ac:dyDescent="0.3">
      <c r="A102" s="31" t="s">
        <v>795</v>
      </c>
      <c r="B102" s="25">
        <v>45973</v>
      </c>
      <c r="C102" s="24" t="s">
        <v>292</v>
      </c>
      <c r="D102" t="s">
        <v>293</v>
      </c>
      <c r="E102" s="24">
        <v>540537201</v>
      </c>
      <c r="F102" t="s">
        <v>37</v>
      </c>
      <c r="G102" s="24" t="s">
        <v>5</v>
      </c>
      <c r="H102" s="1">
        <v>0</v>
      </c>
      <c r="I102" s="26">
        <v>0</v>
      </c>
      <c r="J102" s="1">
        <v>2088</v>
      </c>
      <c r="K102" s="1">
        <v>611.82899999999995</v>
      </c>
      <c r="L102" s="7" t="e">
        <f>K102/I102-1</f>
        <v>#DIV/0!</v>
      </c>
      <c r="M102" s="24" t="s">
        <v>850</v>
      </c>
    </row>
    <row r="103" spans="1:13" x14ac:dyDescent="0.3">
      <c r="A103" s="31" t="s">
        <v>795</v>
      </c>
      <c r="B103" s="25">
        <v>43396</v>
      </c>
      <c r="C103" s="24" t="s">
        <v>580</v>
      </c>
      <c r="D103" t="s">
        <v>581</v>
      </c>
      <c r="E103" s="24"/>
      <c r="F103" t="s">
        <v>311</v>
      </c>
      <c r="G103" s="24" t="s">
        <v>5</v>
      </c>
      <c r="H103" s="1">
        <v>0</v>
      </c>
      <c r="I103" s="26">
        <v>0</v>
      </c>
      <c r="J103" s="1">
        <v>590</v>
      </c>
      <c r="K103" s="1">
        <v>188</v>
      </c>
      <c r="L103" s="7" t="e">
        <f>K103/I103-1</f>
        <v>#DIV/0!</v>
      </c>
      <c r="M103" s="24" t="s">
        <v>850</v>
      </c>
    </row>
    <row r="104" spans="1:13" x14ac:dyDescent="0.3">
      <c r="A104" s="31" t="s">
        <v>795</v>
      </c>
      <c r="B104" s="25">
        <v>44378</v>
      </c>
      <c r="C104" s="24" t="s">
        <v>550</v>
      </c>
      <c r="D104" t="s">
        <v>551</v>
      </c>
      <c r="E104" s="24">
        <v>597512301</v>
      </c>
      <c r="F104" t="s">
        <v>311</v>
      </c>
      <c r="G104" s="24" t="s">
        <v>5</v>
      </c>
      <c r="H104" s="1">
        <v>0</v>
      </c>
      <c r="I104" s="26">
        <v>0</v>
      </c>
      <c r="J104" s="1">
        <v>235.5</v>
      </c>
      <c r="K104" s="1">
        <v>75</v>
      </c>
      <c r="L104" s="7" t="e">
        <f>K104/I104-1</f>
        <v>#DIV/0!</v>
      </c>
      <c r="M104" s="24" t="s">
        <v>850</v>
      </c>
    </row>
    <row r="105" spans="1:13" x14ac:dyDescent="0.3">
      <c r="A105" s="31" t="s">
        <v>795</v>
      </c>
      <c r="B105" s="25">
        <v>46107</v>
      </c>
      <c r="C105" s="24" t="s">
        <v>296</v>
      </c>
      <c r="D105" t="s">
        <v>297</v>
      </c>
      <c r="E105" s="24"/>
      <c r="F105" t="s">
        <v>37</v>
      </c>
      <c r="G105" s="24" t="s">
        <v>5</v>
      </c>
      <c r="H105" s="1">
        <v>0</v>
      </c>
      <c r="I105" s="26">
        <v>0</v>
      </c>
      <c r="J105" s="1">
        <v>168.2</v>
      </c>
      <c r="K105" s="1">
        <v>43.142099999999999</v>
      </c>
      <c r="L105" s="7" t="e">
        <f>K105/I105-1</f>
        <v>#DIV/0!</v>
      </c>
      <c r="M105" s="24" t="s">
        <v>850</v>
      </c>
    </row>
    <row r="106" spans="1:13" x14ac:dyDescent="0.3">
      <c r="A106" s="31" t="s">
        <v>795</v>
      </c>
      <c r="B106" s="25">
        <v>46107</v>
      </c>
      <c r="C106" s="24" t="s">
        <v>298</v>
      </c>
      <c r="D106" t="s">
        <v>299</v>
      </c>
      <c r="E106" s="24"/>
      <c r="F106" t="s">
        <v>37</v>
      </c>
      <c r="G106" s="24" t="s">
        <v>5</v>
      </c>
      <c r="H106" s="1">
        <v>0</v>
      </c>
      <c r="I106" s="26">
        <v>0</v>
      </c>
      <c r="J106" s="1">
        <v>168.2</v>
      </c>
      <c r="K106" s="1">
        <v>43.142099999999999</v>
      </c>
      <c r="L106" s="7" t="e">
        <f>K106/I106-1</f>
        <v>#DIV/0!</v>
      </c>
      <c r="M106" s="24" t="s">
        <v>850</v>
      </c>
    </row>
    <row r="107" spans="1:13" x14ac:dyDescent="0.3">
      <c r="A107" s="31" t="s">
        <v>846</v>
      </c>
      <c r="B107" s="25">
        <v>46149</v>
      </c>
      <c r="C107" s="24" t="s">
        <v>290</v>
      </c>
      <c r="D107" t="s">
        <v>291</v>
      </c>
      <c r="E107" s="24" t="s">
        <v>273</v>
      </c>
      <c r="F107" t="s">
        <v>37</v>
      </c>
      <c r="G107" s="24" t="s">
        <v>5</v>
      </c>
      <c r="H107" s="1">
        <v>0</v>
      </c>
      <c r="I107" s="26">
        <v>0</v>
      </c>
      <c r="J107" s="1">
        <v>8256.5</v>
      </c>
      <c r="K107" s="1">
        <v>6600.85</v>
      </c>
      <c r="L107" s="7" t="e">
        <f>K107/I107-1</f>
        <v>#DIV/0!</v>
      </c>
      <c r="M107" s="24" t="s">
        <v>850</v>
      </c>
    </row>
    <row r="108" spans="1:13" x14ac:dyDescent="0.3">
      <c r="A108" s="31" t="s">
        <v>793</v>
      </c>
      <c r="B108" s="25">
        <v>45384</v>
      </c>
      <c r="C108" s="24" t="s">
        <v>150</v>
      </c>
      <c r="D108" t="s">
        <v>151</v>
      </c>
      <c r="E108" s="24"/>
      <c r="F108" t="s">
        <v>37</v>
      </c>
      <c r="G108" s="24" t="s">
        <v>5</v>
      </c>
      <c r="H108" s="1">
        <v>31233.200000000001</v>
      </c>
      <c r="I108" s="26">
        <v>8985.35</v>
      </c>
      <c r="J108" s="1">
        <v>0</v>
      </c>
      <c r="K108" s="1">
        <v>0</v>
      </c>
      <c r="L108" s="42">
        <f>K108/I108-1</f>
        <v>-1</v>
      </c>
      <c r="M108" s="24" t="s">
        <v>850</v>
      </c>
    </row>
    <row r="109" spans="1:13" x14ac:dyDescent="0.3">
      <c r="A109" s="31" t="s">
        <v>793</v>
      </c>
      <c r="B109" s="25">
        <v>45384</v>
      </c>
      <c r="C109" s="24" t="s">
        <v>127</v>
      </c>
      <c r="D109" t="s">
        <v>128</v>
      </c>
      <c r="E109" s="24"/>
      <c r="F109" t="s">
        <v>37</v>
      </c>
      <c r="G109" s="24" t="s">
        <v>5</v>
      </c>
      <c r="H109" s="1">
        <v>22500</v>
      </c>
      <c r="I109" s="26">
        <v>5328</v>
      </c>
      <c r="J109" s="1">
        <v>0</v>
      </c>
      <c r="K109" s="1">
        <v>0</v>
      </c>
      <c r="L109" s="42">
        <f>K109/I109-1</f>
        <v>-1</v>
      </c>
      <c r="M109" s="24" t="s">
        <v>850</v>
      </c>
    </row>
    <row r="110" spans="1:13" x14ac:dyDescent="0.3">
      <c r="A110" s="31" t="s">
        <v>793</v>
      </c>
      <c r="B110" s="25">
        <v>45384</v>
      </c>
      <c r="C110" s="24" t="s">
        <v>125</v>
      </c>
      <c r="D110" t="s">
        <v>126</v>
      </c>
      <c r="E110" s="24"/>
      <c r="F110" t="s">
        <v>37</v>
      </c>
      <c r="G110" s="24" t="s">
        <v>5</v>
      </c>
      <c r="H110" s="1">
        <v>8500</v>
      </c>
      <c r="I110" s="26">
        <v>2151</v>
      </c>
      <c r="J110" s="1">
        <v>0</v>
      </c>
      <c r="K110" s="1">
        <v>0</v>
      </c>
      <c r="L110" s="42">
        <f>K110/I110-1</f>
        <v>-1</v>
      </c>
      <c r="M110" s="24" t="s">
        <v>850</v>
      </c>
    </row>
    <row r="111" spans="1:13" x14ac:dyDescent="0.3">
      <c r="A111" s="31" t="s">
        <v>793</v>
      </c>
      <c r="B111" s="25">
        <v>36526</v>
      </c>
      <c r="C111" s="24" t="s">
        <v>119</v>
      </c>
      <c r="D111" t="s">
        <v>120</v>
      </c>
      <c r="E111" s="24"/>
      <c r="F111" t="s">
        <v>37</v>
      </c>
      <c r="G111" s="24" t="s">
        <v>5</v>
      </c>
      <c r="H111" s="1">
        <v>2099.64</v>
      </c>
      <c r="I111" s="26">
        <v>718.56</v>
      </c>
      <c r="J111" s="1">
        <v>0</v>
      </c>
      <c r="K111" s="1">
        <v>0</v>
      </c>
      <c r="L111" s="42">
        <f>K111/I111-1</f>
        <v>-1</v>
      </c>
      <c r="M111" s="24" t="s">
        <v>850</v>
      </c>
    </row>
    <row r="112" spans="1:13" x14ac:dyDescent="0.3">
      <c r="A112" s="31" t="s">
        <v>793</v>
      </c>
      <c r="B112" s="25">
        <v>45126</v>
      </c>
      <c r="C112" s="24" t="s">
        <v>144</v>
      </c>
      <c r="D112" t="s">
        <v>145</v>
      </c>
      <c r="E112" s="24"/>
      <c r="F112" t="s">
        <v>37</v>
      </c>
      <c r="G112" s="24" t="s">
        <v>5</v>
      </c>
      <c r="H112" s="1">
        <v>9420.7199999999993</v>
      </c>
      <c r="I112" s="26">
        <v>2893.77</v>
      </c>
      <c r="J112" s="1">
        <v>6780</v>
      </c>
      <c r="K112" s="1">
        <v>3234</v>
      </c>
      <c r="L112" s="7">
        <f>K112/I112-1</f>
        <v>0.11757326947200375</v>
      </c>
      <c r="M112" s="24" t="s">
        <v>850</v>
      </c>
    </row>
    <row r="113" spans="1:13" x14ac:dyDescent="0.3">
      <c r="A113" s="31" t="s">
        <v>793</v>
      </c>
      <c r="B113" s="25">
        <v>45475</v>
      </c>
      <c r="C113" s="24" t="s">
        <v>129</v>
      </c>
      <c r="D113" t="s">
        <v>130</v>
      </c>
      <c r="E113" s="24"/>
      <c r="F113" t="s">
        <v>37</v>
      </c>
      <c r="G113" s="24" t="s">
        <v>5</v>
      </c>
      <c r="H113" s="1">
        <v>0</v>
      </c>
      <c r="I113" s="26">
        <v>0</v>
      </c>
      <c r="J113" s="1">
        <v>5488</v>
      </c>
      <c r="K113" s="1">
        <v>1792.4480000000001</v>
      </c>
      <c r="L113" s="7" t="e">
        <f>K113/I113-1</f>
        <v>#DIV/0!</v>
      </c>
      <c r="M113" s="24" t="s">
        <v>850</v>
      </c>
    </row>
    <row r="114" spans="1:13" x14ac:dyDescent="0.3">
      <c r="A114" s="31" t="s">
        <v>793</v>
      </c>
      <c r="B114" s="25">
        <v>46139</v>
      </c>
      <c r="C114" s="24" t="s">
        <v>123</v>
      </c>
      <c r="D114" t="s">
        <v>124</v>
      </c>
      <c r="E114" s="24"/>
      <c r="F114" t="s">
        <v>37</v>
      </c>
      <c r="G114" s="24" t="s">
        <v>5</v>
      </c>
      <c r="H114" s="1">
        <v>0</v>
      </c>
      <c r="I114" s="26">
        <v>0</v>
      </c>
      <c r="J114" s="1">
        <v>4017.92</v>
      </c>
      <c r="K114" s="1">
        <v>1344.96</v>
      </c>
      <c r="L114" s="7" t="e">
        <f>K114/I114-1</f>
        <v>#DIV/0!</v>
      </c>
      <c r="M114" s="24" t="s">
        <v>850</v>
      </c>
    </row>
    <row r="115" spans="1:13" x14ac:dyDescent="0.3">
      <c r="A115" s="31" t="s">
        <v>793</v>
      </c>
      <c r="B115" s="25">
        <v>45167</v>
      </c>
      <c r="C115" s="24" t="s">
        <v>131</v>
      </c>
      <c r="D115" t="s">
        <v>132</v>
      </c>
      <c r="E115" s="24"/>
      <c r="F115" t="s">
        <v>37</v>
      </c>
      <c r="G115" s="24" t="s">
        <v>5</v>
      </c>
      <c r="H115" s="1">
        <v>0</v>
      </c>
      <c r="I115" s="26">
        <v>0</v>
      </c>
      <c r="J115" s="1">
        <v>3589.44</v>
      </c>
      <c r="K115" s="1">
        <v>1104.72</v>
      </c>
      <c r="L115" s="7" t="e">
        <f>K115/I115-1</f>
        <v>#DIV/0!</v>
      </c>
      <c r="M115" s="24" t="s">
        <v>850</v>
      </c>
    </row>
    <row r="116" spans="1:13" x14ac:dyDescent="0.3">
      <c r="A116" s="31" t="s">
        <v>793</v>
      </c>
      <c r="B116" s="25">
        <v>46139</v>
      </c>
      <c r="C116" s="24" t="s">
        <v>147</v>
      </c>
      <c r="D116" t="s">
        <v>148</v>
      </c>
      <c r="E116" s="24" t="s">
        <v>149</v>
      </c>
      <c r="F116" t="s">
        <v>37</v>
      </c>
      <c r="G116" s="24" t="s">
        <v>5</v>
      </c>
      <c r="H116" s="1">
        <v>0</v>
      </c>
      <c r="I116" s="26">
        <v>0</v>
      </c>
      <c r="J116" s="1">
        <v>3224.52</v>
      </c>
      <c r="K116" s="1">
        <v>1080.96</v>
      </c>
      <c r="L116" s="7" t="e">
        <f>K116/I116-1</f>
        <v>#DIV/0!</v>
      </c>
      <c r="M116" s="24" t="s">
        <v>850</v>
      </c>
    </row>
    <row r="117" spans="1:13" x14ac:dyDescent="0.3">
      <c r="A117" s="31" t="s">
        <v>835</v>
      </c>
      <c r="B117" s="25">
        <v>45077</v>
      </c>
      <c r="C117" s="24" t="s">
        <v>38</v>
      </c>
      <c r="D117" t="s">
        <v>39</v>
      </c>
      <c r="E117" s="24"/>
      <c r="F117" t="s">
        <v>37</v>
      </c>
      <c r="G117" s="24" t="s">
        <v>5</v>
      </c>
      <c r="H117" s="1">
        <v>1336.5</v>
      </c>
      <c r="I117" s="26">
        <v>320.82</v>
      </c>
      <c r="J117" s="1">
        <v>1336.5</v>
      </c>
      <c r="K117" s="1">
        <v>303.60000000000002</v>
      </c>
      <c r="L117" s="7">
        <f>K117/I117-1</f>
        <v>-5.3674957920329058E-2</v>
      </c>
      <c r="M117" s="24" t="s">
        <v>850</v>
      </c>
    </row>
    <row r="118" spans="1:13" x14ac:dyDescent="0.3">
      <c r="A118" s="31" t="s">
        <v>835</v>
      </c>
      <c r="B118" s="25">
        <v>46069</v>
      </c>
      <c r="C118" s="24" t="s">
        <v>40</v>
      </c>
      <c r="D118" t="s">
        <v>41</v>
      </c>
      <c r="E118" s="24"/>
      <c r="F118" t="s">
        <v>37</v>
      </c>
      <c r="G118" s="24" t="s">
        <v>5</v>
      </c>
      <c r="H118" s="1">
        <v>0</v>
      </c>
      <c r="I118" s="26">
        <v>0</v>
      </c>
      <c r="J118" s="1">
        <v>4019.2</v>
      </c>
      <c r="K118" s="1">
        <v>1146.4000000000001</v>
      </c>
      <c r="L118" s="7" t="e">
        <f>K118/I118-1</f>
        <v>#DIV/0!</v>
      </c>
      <c r="M118" s="24" t="s">
        <v>850</v>
      </c>
    </row>
    <row r="119" spans="1:13" x14ac:dyDescent="0.3">
      <c r="A119" s="31" t="s">
        <v>842</v>
      </c>
      <c r="B119" s="25">
        <v>45547</v>
      </c>
      <c r="C119" s="24" t="s">
        <v>342</v>
      </c>
      <c r="D119" t="s">
        <v>343</v>
      </c>
      <c r="E119" s="24"/>
      <c r="F119" t="s">
        <v>316</v>
      </c>
      <c r="G119" s="24" t="s">
        <v>5</v>
      </c>
      <c r="H119" s="1">
        <v>0</v>
      </c>
      <c r="I119" s="26">
        <v>0</v>
      </c>
      <c r="J119" s="1">
        <v>475</v>
      </c>
      <c r="K119" s="1">
        <v>188</v>
      </c>
      <c r="L119" s="7" t="e">
        <f>K119/I119-1</f>
        <v>#DIV/0!</v>
      </c>
      <c r="M119" s="24" t="s">
        <v>850</v>
      </c>
    </row>
    <row r="120" spans="1:13" x14ac:dyDescent="0.3">
      <c r="A120" s="31" t="s">
        <v>833</v>
      </c>
      <c r="B120" s="25">
        <v>45736</v>
      </c>
      <c r="C120" s="24" t="s">
        <v>590</v>
      </c>
      <c r="D120" t="s">
        <v>591</v>
      </c>
      <c r="E120" s="24" t="s">
        <v>592</v>
      </c>
      <c r="F120" t="s">
        <v>108</v>
      </c>
      <c r="G120" s="24" t="s">
        <v>5</v>
      </c>
      <c r="H120" s="1">
        <v>1602.48</v>
      </c>
      <c r="I120" s="26">
        <v>704.4</v>
      </c>
      <c r="J120" s="1">
        <v>0</v>
      </c>
      <c r="K120" s="1">
        <v>0</v>
      </c>
      <c r="L120" s="42">
        <f>K120/I120-1</f>
        <v>-1</v>
      </c>
      <c r="M120" s="24" t="s">
        <v>850</v>
      </c>
    </row>
    <row r="121" spans="1:13" x14ac:dyDescent="0.3">
      <c r="A121" s="31" t="s">
        <v>813</v>
      </c>
      <c r="B121" s="25">
        <v>43955</v>
      </c>
      <c r="C121" s="24" t="s">
        <v>77</v>
      </c>
      <c r="D121" t="s">
        <v>78</v>
      </c>
      <c r="E121" s="24"/>
      <c r="F121" t="s">
        <v>37</v>
      </c>
      <c r="G121" s="24" t="s">
        <v>5</v>
      </c>
      <c r="H121" s="1">
        <v>6524.48</v>
      </c>
      <c r="I121" s="26">
        <v>4663.4399999999996</v>
      </c>
      <c r="J121" s="1">
        <v>16181.6</v>
      </c>
      <c r="K121" s="1">
        <v>12000.2</v>
      </c>
      <c r="L121" s="7">
        <f>K121/I121-1</f>
        <v>1.5732506475906201</v>
      </c>
      <c r="M121" s="24" t="s">
        <v>850</v>
      </c>
    </row>
    <row r="122" spans="1:13" x14ac:dyDescent="0.3">
      <c r="A122" s="31" t="s">
        <v>790</v>
      </c>
      <c r="B122" s="25">
        <v>45428</v>
      </c>
      <c r="C122" s="24" t="s">
        <v>199</v>
      </c>
      <c r="D122" t="s">
        <v>194</v>
      </c>
      <c r="E122" s="24"/>
      <c r="F122" t="s">
        <v>37</v>
      </c>
      <c r="G122" s="24" t="s">
        <v>5</v>
      </c>
      <c r="H122" s="1">
        <v>9900</v>
      </c>
      <c r="I122" s="26">
        <v>2654.6</v>
      </c>
      <c r="J122" s="1">
        <v>0</v>
      </c>
      <c r="K122" s="1">
        <v>0</v>
      </c>
      <c r="L122" s="42">
        <f>K122/I122-1</f>
        <v>-1</v>
      </c>
      <c r="M122" s="24" t="s">
        <v>850</v>
      </c>
    </row>
    <row r="123" spans="1:13" x14ac:dyDescent="0.3">
      <c r="A123" s="31" t="s">
        <v>790</v>
      </c>
      <c r="B123" s="25">
        <v>45378</v>
      </c>
      <c r="C123" s="24" t="s">
        <v>175</v>
      </c>
      <c r="D123" t="s">
        <v>176</v>
      </c>
      <c r="E123" s="24"/>
      <c r="F123" t="s">
        <v>37</v>
      </c>
      <c r="G123" s="24" t="s">
        <v>5</v>
      </c>
      <c r="H123" s="1">
        <v>5593</v>
      </c>
      <c r="I123" s="26">
        <v>1664.76</v>
      </c>
      <c r="J123" s="1">
        <v>0</v>
      </c>
      <c r="K123" s="1">
        <v>0</v>
      </c>
      <c r="L123" s="42">
        <f>K123/I123-1</f>
        <v>-1</v>
      </c>
      <c r="M123" s="24" t="s">
        <v>850</v>
      </c>
    </row>
    <row r="124" spans="1:13" x14ac:dyDescent="0.3">
      <c r="A124" s="31" t="s">
        <v>790</v>
      </c>
      <c r="B124" s="25">
        <v>45408</v>
      </c>
      <c r="C124" s="24" t="s">
        <v>188</v>
      </c>
      <c r="D124" t="s">
        <v>189</v>
      </c>
      <c r="E124" s="24"/>
      <c r="F124" t="s">
        <v>37</v>
      </c>
      <c r="G124" s="24" t="s">
        <v>5</v>
      </c>
      <c r="H124" s="1">
        <v>2080</v>
      </c>
      <c r="I124" s="26">
        <v>889.3</v>
      </c>
      <c r="J124" s="1">
        <v>0</v>
      </c>
      <c r="K124" s="1">
        <v>0</v>
      </c>
      <c r="L124" s="42">
        <f>K124/I124-1</f>
        <v>-1</v>
      </c>
      <c r="M124" s="24" t="s">
        <v>850</v>
      </c>
    </row>
    <row r="125" spans="1:13" x14ac:dyDescent="0.3">
      <c r="A125" s="31" t="s">
        <v>790</v>
      </c>
      <c r="B125" s="25">
        <v>45378</v>
      </c>
      <c r="C125" s="24" t="s">
        <v>185</v>
      </c>
      <c r="D125" t="s">
        <v>186</v>
      </c>
      <c r="E125" s="24"/>
      <c r="F125" t="s">
        <v>37</v>
      </c>
      <c r="G125" s="24" t="s">
        <v>5</v>
      </c>
      <c r="H125" s="1">
        <v>1040</v>
      </c>
      <c r="I125" s="26">
        <v>445.24</v>
      </c>
      <c r="J125" s="1">
        <v>0</v>
      </c>
      <c r="K125" s="1">
        <v>0</v>
      </c>
      <c r="L125" s="42">
        <f>K125/I125-1</f>
        <v>-1</v>
      </c>
      <c r="M125" s="24" t="s">
        <v>850</v>
      </c>
    </row>
    <row r="126" spans="1:13" x14ac:dyDescent="0.3">
      <c r="A126" s="31" t="s">
        <v>790</v>
      </c>
      <c r="B126" s="25">
        <v>45747</v>
      </c>
      <c r="C126" s="24" t="s">
        <v>182</v>
      </c>
      <c r="D126" t="s">
        <v>183</v>
      </c>
      <c r="E126" s="24" t="s">
        <v>181</v>
      </c>
      <c r="F126" t="s">
        <v>37</v>
      </c>
      <c r="G126" s="24" t="s">
        <v>5</v>
      </c>
      <c r="H126" s="1">
        <v>699</v>
      </c>
      <c r="I126" s="26">
        <v>281.2</v>
      </c>
      <c r="J126" s="1">
        <v>0</v>
      </c>
      <c r="K126" s="1">
        <v>0</v>
      </c>
      <c r="L126" s="42">
        <f>K126/I126-1</f>
        <v>-1</v>
      </c>
      <c r="M126" s="24" t="s">
        <v>850</v>
      </c>
    </row>
    <row r="127" spans="1:13" x14ac:dyDescent="0.3">
      <c r="A127" s="31" t="s">
        <v>790</v>
      </c>
      <c r="B127" s="25">
        <v>45406</v>
      </c>
      <c r="C127" s="24" t="s">
        <v>196</v>
      </c>
      <c r="D127" t="s">
        <v>195</v>
      </c>
      <c r="E127" s="24"/>
      <c r="F127" t="s">
        <v>37</v>
      </c>
      <c r="G127" s="24" t="s">
        <v>5</v>
      </c>
      <c r="H127" s="1">
        <v>695</v>
      </c>
      <c r="I127" s="26">
        <v>239.14</v>
      </c>
      <c r="J127" s="1">
        <v>0</v>
      </c>
      <c r="K127" s="1">
        <v>0</v>
      </c>
      <c r="L127" s="42">
        <f>K127/I127-1</f>
        <v>-1</v>
      </c>
      <c r="M127" s="24" t="s">
        <v>850</v>
      </c>
    </row>
    <row r="128" spans="1:13" x14ac:dyDescent="0.3">
      <c r="A128" s="31" t="s">
        <v>790</v>
      </c>
      <c r="B128" s="25">
        <v>45420</v>
      </c>
      <c r="C128" s="24" t="s">
        <v>190</v>
      </c>
      <c r="D128" t="s">
        <v>184</v>
      </c>
      <c r="E128" s="24"/>
      <c r="F128" t="s">
        <v>37</v>
      </c>
      <c r="G128" s="24" t="s">
        <v>5</v>
      </c>
      <c r="H128" s="1">
        <v>575</v>
      </c>
      <c r="I128" s="26">
        <v>233.84</v>
      </c>
      <c r="J128" s="1">
        <v>0</v>
      </c>
      <c r="K128" s="1">
        <v>0</v>
      </c>
      <c r="L128" s="42">
        <f>K128/I128-1</f>
        <v>-1</v>
      </c>
      <c r="M128" s="24" t="s">
        <v>850</v>
      </c>
    </row>
    <row r="129" spans="1:13" x14ac:dyDescent="0.3">
      <c r="A129" s="31" t="s">
        <v>790</v>
      </c>
      <c r="B129" s="25">
        <v>45428</v>
      </c>
      <c r="C129" s="24" t="s">
        <v>197</v>
      </c>
      <c r="D129" t="s">
        <v>198</v>
      </c>
      <c r="E129" s="24"/>
      <c r="F129" t="s">
        <v>37</v>
      </c>
      <c r="G129" s="24" t="s">
        <v>5</v>
      </c>
      <c r="H129" s="1">
        <v>695</v>
      </c>
      <c r="I129" s="26">
        <v>231.37</v>
      </c>
      <c r="J129" s="1">
        <v>0</v>
      </c>
      <c r="K129" s="1">
        <v>0</v>
      </c>
      <c r="L129" s="42">
        <f>K129/I129-1</f>
        <v>-1</v>
      </c>
      <c r="M129" s="24" t="s">
        <v>850</v>
      </c>
    </row>
    <row r="130" spans="1:13" x14ac:dyDescent="0.3">
      <c r="A130" s="31" t="s">
        <v>790</v>
      </c>
      <c r="B130" s="25">
        <v>45420</v>
      </c>
      <c r="C130" s="24" t="s">
        <v>191</v>
      </c>
      <c r="D130" t="s">
        <v>187</v>
      </c>
      <c r="E130" s="24"/>
      <c r="F130" t="s">
        <v>37</v>
      </c>
      <c r="G130" s="24" t="s">
        <v>5</v>
      </c>
      <c r="H130" s="1">
        <v>502.26</v>
      </c>
      <c r="I130" s="26">
        <v>87.48</v>
      </c>
      <c r="J130" s="1">
        <v>0</v>
      </c>
      <c r="K130" s="1">
        <v>0</v>
      </c>
      <c r="L130" s="42">
        <f>K130/I130-1</f>
        <v>-1</v>
      </c>
      <c r="M130" s="24" t="s">
        <v>850</v>
      </c>
    </row>
    <row r="131" spans="1:13" x14ac:dyDescent="0.3">
      <c r="A131" s="31" t="s">
        <v>790</v>
      </c>
      <c r="B131" s="25">
        <v>45412</v>
      </c>
      <c r="C131" s="24" t="s">
        <v>177</v>
      </c>
      <c r="D131" t="s">
        <v>178</v>
      </c>
      <c r="E131" s="24"/>
      <c r="F131" t="s">
        <v>37</v>
      </c>
      <c r="G131" s="24" t="s">
        <v>5</v>
      </c>
      <c r="H131" s="1">
        <v>502.26</v>
      </c>
      <c r="I131" s="26">
        <v>24.3</v>
      </c>
      <c r="J131" s="1">
        <v>0</v>
      </c>
      <c r="K131" s="1">
        <v>0</v>
      </c>
      <c r="L131" s="42">
        <f>K131/I131-1</f>
        <v>-1</v>
      </c>
      <c r="M131" s="24" t="s">
        <v>850</v>
      </c>
    </row>
    <row r="132" spans="1:13" x14ac:dyDescent="0.3">
      <c r="A132" s="31" t="s">
        <v>790</v>
      </c>
      <c r="B132" s="25">
        <v>44005</v>
      </c>
      <c r="C132" s="24" t="s">
        <v>171</v>
      </c>
      <c r="D132" t="s">
        <v>172</v>
      </c>
      <c r="E132" s="24" t="s">
        <v>170</v>
      </c>
      <c r="F132" t="s">
        <v>37</v>
      </c>
      <c r="G132" s="24" t="s">
        <v>5</v>
      </c>
      <c r="H132" s="1">
        <v>24000</v>
      </c>
      <c r="I132" s="26">
        <v>3651.2</v>
      </c>
      <c r="J132" s="1">
        <v>8000</v>
      </c>
      <c r="K132" s="1">
        <v>667.4</v>
      </c>
      <c r="L132" s="42">
        <f>K132/I132-1</f>
        <v>-0.81721078001752845</v>
      </c>
      <c r="M132" s="24" t="s">
        <v>850</v>
      </c>
    </row>
    <row r="133" spans="1:13" x14ac:dyDescent="0.3">
      <c r="A133" s="31" t="s">
        <v>790</v>
      </c>
      <c r="B133" s="25">
        <v>45722</v>
      </c>
      <c r="C133" s="24" t="s">
        <v>179</v>
      </c>
      <c r="D133" t="s">
        <v>180</v>
      </c>
      <c r="E133" s="24" t="s">
        <v>181</v>
      </c>
      <c r="F133" t="s">
        <v>37</v>
      </c>
      <c r="G133" s="24" t="s">
        <v>5</v>
      </c>
      <c r="H133" s="1">
        <v>14100</v>
      </c>
      <c r="I133" s="26">
        <v>4157.3</v>
      </c>
      <c r="J133" s="1">
        <v>9340</v>
      </c>
      <c r="K133" s="1">
        <v>2630.8</v>
      </c>
      <c r="L133" s="7">
        <f>K133/I133-1</f>
        <v>-0.36718543285305361</v>
      </c>
      <c r="M133" s="24" t="s">
        <v>850</v>
      </c>
    </row>
    <row r="134" spans="1:13" x14ac:dyDescent="0.3">
      <c r="A134" s="31" t="s">
        <v>790</v>
      </c>
      <c r="B134" s="25">
        <v>45722</v>
      </c>
      <c r="C134" s="24" t="s">
        <v>192</v>
      </c>
      <c r="D134" t="s">
        <v>193</v>
      </c>
      <c r="E134" s="24" t="s">
        <v>181</v>
      </c>
      <c r="F134" t="s">
        <v>37</v>
      </c>
      <c r="G134" s="24" t="s">
        <v>5</v>
      </c>
      <c r="H134" s="1">
        <v>28200</v>
      </c>
      <c r="I134" s="26">
        <v>9934.2999999999993</v>
      </c>
      <c r="J134" s="1">
        <v>24000</v>
      </c>
      <c r="K134" s="1">
        <v>8297.6</v>
      </c>
      <c r="L134" s="7">
        <f>K134/I134-1</f>
        <v>-0.16475242342188168</v>
      </c>
      <c r="M134" s="24" t="s">
        <v>850</v>
      </c>
    </row>
    <row r="135" spans="1:13" x14ac:dyDescent="0.3">
      <c r="A135" s="31" t="s">
        <v>790</v>
      </c>
      <c r="B135" s="25">
        <v>44007</v>
      </c>
      <c r="C135" s="24" t="s">
        <v>168</v>
      </c>
      <c r="D135" t="s">
        <v>169</v>
      </c>
      <c r="E135" s="24"/>
      <c r="F135" t="s">
        <v>37</v>
      </c>
      <c r="G135" s="24" t="s">
        <v>5</v>
      </c>
      <c r="H135" s="1">
        <v>5742</v>
      </c>
      <c r="I135" s="26">
        <v>1413.36</v>
      </c>
      <c r="J135" s="1">
        <v>5736</v>
      </c>
      <c r="K135" s="1">
        <v>1344</v>
      </c>
      <c r="L135" s="7">
        <f>K135/I135-1</f>
        <v>-4.9074545763287403E-2</v>
      </c>
      <c r="M135" s="24" t="s">
        <v>850</v>
      </c>
    </row>
    <row r="136" spans="1:13" x14ac:dyDescent="0.3">
      <c r="A136" s="31" t="s">
        <v>790</v>
      </c>
      <c r="B136" s="25">
        <v>45722</v>
      </c>
      <c r="C136" s="24" t="s">
        <v>200</v>
      </c>
      <c r="D136" t="s">
        <v>201</v>
      </c>
      <c r="E136" s="24" t="s">
        <v>181</v>
      </c>
      <c r="F136" t="s">
        <v>37</v>
      </c>
      <c r="G136" s="24" t="s">
        <v>5</v>
      </c>
      <c r="H136" s="1">
        <v>9900</v>
      </c>
      <c r="I136" s="26">
        <v>2730.3</v>
      </c>
      <c r="J136" s="1">
        <v>14650</v>
      </c>
      <c r="K136" s="1">
        <v>3872.4</v>
      </c>
      <c r="L136" s="7">
        <f>K136/I136-1</f>
        <v>0.41830568069442919</v>
      </c>
      <c r="M136" s="24" t="s">
        <v>850</v>
      </c>
    </row>
    <row r="137" spans="1:13" x14ac:dyDescent="0.3">
      <c r="A137" s="31" t="s">
        <v>790</v>
      </c>
      <c r="B137" s="25">
        <v>44007</v>
      </c>
      <c r="C137" s="24" t="s">
        <v>166</v>
      </c>
      <c r="D137" t="s">
        <v>167</v>
      </c>
      <c r="E137" s="24"/>
      <c r="F137" t="s">
        <v>37</v>
      </c>
      <c r="G137" s="24" t="s">
        <v>5</v>
      </c>
      <c r="H137" s="1">
        <v>5742</v>
      </c>
      <c r="I137" s="26">
        <v>1413.36</v>
      </c>
      <c r="J137" s="1">
        <v>11376</v>
      </c>
      <c r="K137" s="1">
        <v>2447.04</v>
      </c>
      <c r="L137" s="7">
        <f>K137/I137-1</f>
        <v>0.7313635591781289</v>
      </c>
      <c r="M137" s="24" t="s">
        <v>850</v>
      </c>
    </row>
    <row r="138" spans="1:13" x14ac:dyDescent="0.3">
      <c r="A138" s="31" t="s">
        <v>824</v>
      </c>
      <c r="B138" s="25">
        <v>42359</v>
      </c>
      <c r="C138" s="24" t="s">
        <v>331</v>
      </c>
      <c r="D138" t="s">
        <v>330</v>
      </c>
      <c r="E138" s="24" t="s">
        <v>332</v>
      </c>
      <c r="F138" t="s">
        <v>316</v>
      </c>
      <c r="G138" s="24" t="s">
        <v>5</v>
      </c>
      <c r="H138" s="1">
        <v>952</v>
      </c>
      <c r="I138" s="26">
        <v>332</v>
      </c>
      <c r="J138" s="1">
        <v>0</v>
      </c>
      <c r="K138" s="1">
        <v>0</v>
      </c>
      <c r="L138" s="42">
        <f>K138/I138-1</f>
        <v>-1</v>
      </c>
      <c r="M138" s="24" t="s">
        <v>850</v>
      </c>
    </row>
    <row r="139" spans="1:13" x14ac:dyDescent="0.3">
      <c r="A139" s="31" t="s">
        <v>824</v>
      </c>
      <c r="B139" s="25">
        <v>45832</v>
      </c>
      <c r="C139" s="24" t="s">
        <v>333</v>
      </c>
      <c r="D139" t="s">
        <v>330</v>
      </c>
      <c r="E139" s="24" t="s">
        <v>334</v>
      </c>
      <c r="F139" t="s">
        <v>316</v>
      </c>
      <c r="G139" s="24" t="s">
        <v>5</v>
      </c>
      <c r="H139" s="1">
        <v>952</v>
      </c>
      <c r="I139" s="26">
        <v>332</v>
      </c>
      <c r="J139" s="1">
        <v>0</v>
      </c>
      <c r="K139" s="1">
        <v>0</v>
      </c>
      <c r="L139" s="42">
        <f>K139/I139-1</f>
        <v>-1</v>
      </c>
      <c r="M139" s="24" t="s">
        <v>850</v>
      </c>
    </row>
    <row r="140" spans="1:13" x14ac:dyDescent="0.3">
      <c r="A140" s="31" t="s">
        <v>824</v>
      </c>
      <c r="B140" s="25">
        <v>45832</v>
      </c>
      <c r="C140" s="24" t="s">
        <v>335</v>
      </c>
      <c r="D140" t="s">
        <v>330</v>
      </c>
      <c r="E140" s="24" t="s">
        <v>336</v>
      </c>
      <c r="F140" t="s">
        <v>316</v>
      </c>
      <c r="G140" s="24" t="s">
        <v>5</v>
      </c>
      <c r="H140" s="1">
        <v>952</v>
      </c>
      <c r="I140" s="26">
        <v>332</v>
      </c>
      <c r="J140" s="1">
        <v>0</v>
      </c>
      <c r="K140" s="1">
        <v>0</v>
      </c>
      <c r="L140" s="42">
        <f>K140/I140-1</f>
        <v>-1</v>
      </c>
      <c r="M140" s="24" t="s">
        <v>850</v>
      </c>
    </row>
    <row r="141" spans="1:13" x14ac:dyDescent="0.3">
      <c r="A141" s="31" t="s">
        <v>824</v>
      </c>
      <c r="B141" s="25">
        <v>45832</v>
      </c>
      <c r="C141" s="24" t="s">
        <v>337</v>
      </c>
      <c r="D141" t="s">
        <v>330</v>
      </c>
      <c r="E141" s="24" t="s">
        <v>338</v>
      </c>
      <c r="F141" t="s">
        <v>316</v>
      </c>
      <c r="G141" s="24" t="s">
        <v>5</v>
      </c>
      <c r="H141" s="1">
        <v>0</v>
      </c>
      <c r="I141" s="26">
        <v>0</v>
      </c>
      <c r="J141" s="1">
        <v>1904</v>
      </c>
      <c r="K141" s="1">
        <v>664</v>
      </c>
      <c r="L141" s="7" t="e">
        <f>K141/I141-1</f>
        <v>#DIV/0!</v>
      </c>
      <c r="M141" s="24" t="s">
        <v>850</v>
      </c>
    </row>
    <row r="142" spans="1:13" x14ac:dyDescent="0.3">
      <c r="A142" s="31" t="s">
        <v>802</v>
      </c>
      <c r="B142" s="25">
        <v>45644</v>
      </c>
      <c r="C142" s="24" t="s">
        <v>351</v>
      </c>
      <c r="D142" t="s">
        <v>352</v>
      </c>
      <c r="E142" s="24" t="s">
        <v>353</v>
      </c>
      <c r="F142" t="s">
        <v>316</v>
      </c>
      <c r="G142" s="24" t="s">
        <v>5</v>
      </c>
      <c r="H142" s="1">
        <v>2300</v>
      </c>
      <c r="I142" s="26">
        <v>626</v>
      </c>
      <c r="J142" s="1">
        <v>0</v>
      </c>
      <c r="K142" s="1">
        <v>0</v>
      </c>
      <c r="L142" s="42">
        <f>K142/I142-1</f>
        <v>-1</v>
      </c>
      <c r="M142" s="24" t="s">
        <v>850</v>
      </c>
    </row>
    <row r="143" spans="1:13" x14ac:dyDescent="0.3">
      <c r="A143" s="31" t="s">
        <v>802</v>
      </c>
      <c r="B143" s="25">
        <v>45880</v>
      </c>
      <c r="C143" s="24" t="s">
        <v>354</v>
      </c>
      <c r="D143" t="s">
        <v>352</v>
      </c>
      <c r="E143" s="24" t="s">
        <v>355</v>
      </c>
      <c r="F143" t="s">
        <v>316</v>
      </c>
      <c r="G143" s="24" t="s">
        <v>5</v>
      </c>
      <c r="H143" s="1">
        <v>3197</v>
      </c>
      <c r="I143" s="26">
        <v>417</v>
      </c>
      <c r="J143" s="1">
        <v>0</v>
      </c>
      <c r="K143" s="1">
        <v>0</v>
      </c>
      <c r="L143" s="42">
        <f>K143/I143-1</f>
        <v>-1</v>
      </c>
      <c r="M143" s="24" t="s">
        <v>850</v>
      </c>
    </row>
    <row r="144" spans="1:13" x14ac:dyDescent="0.3">
      <c r="A144" s="31" t="s">
        <v>802</v>
      </c>
      <c r="B144" s="25">
        <v>42321</v>
      </c>
      <c r="C144" s="24" t="s">
        <v>98</v>
      </c>
      <c r="D144" t="s">
        <v>99</v>
      </c>
      <c r="E144" s="24"/>
      <c r="F144" t="s">
        <v>37</v>
      </c>
      <c r="G144" s="24" t="s">
        <v>5</v>
      </c>
      <c r="H144" s="1">
        <v>4623.53</v>
      </c>
      <c r="I144" s="26">
        <v>1058.8499999999999</v>
      </c>
      <c r="J144" s="1">
        <v>2317.0300000000002</v>
      </c>
      <c r="K144" s="1">
        <v>537.07000000000005</v>
      </c>
      <c r="L144" s="7">
        <f>K144/I144-1</f>
        <v>-0.492779902724654</v>
      </c>
      <c r="M144" s="24" t="s">
        <v>850</v>
      </c>
    </row>
    <row r="145" spans="1:13" x14ac:dyDescent="0.3">
      <c r="A145" s="31" t="s">
        <v>802</v>
      </c>
      <c r="B145" s="25">
        <v>42783</v>
      </c>
      <c r="C145" s="24" t="s">
        <v>344</v>
      </c>
      <c r="D145" t="s">
        <v>345</v>
      </c>
      <c r="E145" s="24"/>
      <c r="F145" t="s">
        <v>316</v>
      </c>
      <c r="G145" s="24" t="s">
        <v>5</v>
      </c>
      <c r="H145" s="1">
        <v>294</v>
      </c>
      <c r="I145" s="26">
        <v>144</v>
      </c>
      <c r="J145" s="1">
        <v>245</v>
      </c>
      <c r="K145" s="1">
        <v>120</v>
      </c>
      <c r="L145" s="7">
        <f>K145/I145-1</f>
        <v>-0.16666666666666663</v>
      </c>
      <c r="M145" s="24" t="s">
        <v>850</v>
      </c>
    </row>
    <row r="146" spans="1:13" x14ac:dyDescent="0.3">
      <c r="A146" s="31" t="s">
        <v>802</v>
      </c>
      <c r="B146" s="25">
        <v>42724</v>
      </c>
      <c r="C146" s="24" t="s">
        <v>89</v>
      </c>
      <c r="D146" t="s">
        <v>90</v>
      </c>
      <c r="E146" s="24"/>
      <c r="F146" t="s">
        <v>37</v>
      </c>
      <c r="G146" s="24" t="s">
        <v>5</v>
      </c>
      <c r="H146" s="1">
        <v>3223.05</v>
      </c>
      <c r="I146" s="26">
        <v>1359.45</v>
      </c>
      <c r="J146" s="1">
        <v>3233.41</v>
      </c>
      <c r="K146" s="1">
        <v>1363.51</v>
      </c>
      <c r="L146" s="7">
        <f>K146/I146-1</f>
        <v>2.9865018941483967E-3</v>
      </c>
      <c r="M146" s="24" t="s">
        <v>850</v>
      </c>
    </row>
    <row r="147" spans="1:13" x14ac:dyDescent="0.3">
      <c r="A147" s="31" t="s">
        <v>802</v>
      </c>
      <c r="B147" s="25">
        <v>43971</v>
      </c>
      <c r="C147" s="24" t="s">
        <v>349</v>
      </c>
      <c r="D147" t="s">
        <v>348</v>
      </c>
      <c r="E147" s="24" t="s">
        <v>350</v>
      </c>
      <c r="F147" t="s">
        <v>316</v>
      </c>
      <c r="G147" s="24" t="s">
        <v>5</v>
      </c>
      <c r="H147" s="1">
        <v>8400</v>
      </c>
      <c r="I147" s="26">
        <v>1016</v>
      </c>
      <c r="J147" s="1">
        <v>8528.74</v>
      </c>
      <c r="K147" s="1">
        <v>1144.74</v>
      </c>
      <c r="L147" s="7">
        <f>K147/I147-1</f>
        <v>0.12671259842519689</v>
      </c>
      <c r="M147" s="24" t="s">
        <v>850</v>
      </c>
    </row>
    <row r="148" spans="1:13" x14ac:dyDescent="0.3">
      <c r="A148" s="31" t="s">
        <v>802</v>
      </c>
      <c r="B148" s="25">
        <v>46199</v>
      </c>
      <c r="C148" s="24" t="s">
        <v>386</v>
      </c>
      <c r="D148" t="s">
        <v>387</v>
      </c>
      <c r="E148" s="24"/>
      <c r="F148" t="s">
        <v>316</v>
      </c>
      <c r="G148" s="24" t="s">
        <v>5</v>
      </c>
      <c r="H148" s="1">
        <v>0</v>
      </c>
      <c r="I148" s="26">
        <v>0</v>
      </c>
      <c r="J148" s="1">
        <v>430</v>
      </c>
      <c r="K148" s="1">
        <v>200</v>
      </c>
      <c r="L148" s="7" t="e">
        <f>K148/I148-1</f>
        <v>#DIV/0!</v>
      </c>
      <c r="M148" s="24" t="s">
        <v>850</v>
      </c>
    </row>
    <row r="149" spans="1:13" x14ac:dyDescent="0.3">
      <c r="A149" s="31" t="s">
        <v>802</v>
      </c>
      <c r="B149" s="25">
        <v>45575</v>
      </c>
      <c r="C149" s="24" t="s">
        <v>322</v>
      </c>
      <c r="D149" t="s">
        <v>323</v>
      </c>
      <c r="E149" s="24"/>
      <c r="F149" t="s">
        <v>316</v>
      </c>
      <c r="G149" s="24" t="s">
        <v>5</v>
      </c>
      <c r="H149" s="1">
        <v>0</v>
      </c>
      <c r="I149" s="26">
        <v>0</v>
      </c>
      <c r="J149" s="1">
        <v>297</v>
      </c>
      <c r="K149" s="1">
        <v>196.99950000000001</v>
      </c>
      <c r="L149" s="7" t="e">
        <f>K149/I149-1</f>
        <v>#DIV/0!</v>
      </c>
      <c r="M149" s="24" t="s">
        <v>850</v>
      </c>
    </row>
    <row r="150" spans="1:13" x14ac:dyDescent="0.3">
      <c r="A150" s="31" t="s">
        <v>802</v>
      </c>
      <c r="B150" s="25">
        <v>44278</v>
      </c>
      <c r="C150" s="24" t="s">
        <v>83</v>
      </c>
      <c r="D150" t="s">
        <v>84</v>
      </c>
      <c r="E150" s="24"/>
      <c r="F150" t="s">
        <v>60</v>
      </c>
      <c r="G150" s="24" t="s">
        <v>5</v>
      </c>
      <c r="H150" s="1">
        <v>0</v>
      </c>
      <c r="I150" s="26">
        <v>0</v>
      </c>
      <c r="J150" s="1">
        <v>47.61</v>
      </c>
      <c r="K150" s="1">
        <v>17.25</v>
      </c>
      <c r="L150" s="7" t="e">
        <f>K150/I150-1</f>
        <v>#DIV/0!</v>
      </c>
      <c r="M150" s="24" t="s">
        <v>850</v>
      </c>
    </row>
    <row r="151" spans="1:13" x14ac:dyDescent="0.3">
      <c r="A151" s="31" t="s">
        <v>808</v>
      </c>
      <c r="B151" s="25">
        <v>45470</v>
      </c>
      <c r="C151" s="24" t="s">
        <v>612</v>
      </c>
      <c r="D151" t="s">
        <v>613</v>
      </c>
      <c r="E151" s="24"/>
      <c r="F151" t="s">
        <v>108</v>
      </c>
      <c r="G151" s="24" t="s">
        <v>5</v>
      </c>
      <c r="H151" s="1">
        <v>13379.18</v>
      </c>
      <c r="I151" s="26">
        <v>7856.348</v>
      </c>
      <c r="J151" s="1">
        <v>13104</v>
      </c>
      <c r="K151" s="1">
        <v>7517.6639999999998</v>
      </c>
      <c r="L151" s="7">
        <f>K151/I151-1</f>
        <v>-4.3109597487280382E-2</v>
      </c>
      <c r="M151" s="24" t="s">
        <v>850</v>
      </c>
    </row>
    <row r="152" spans="1:13" x14ac:dyDescent="0.3">
      <c r="A152" s="31" t="s">
        <v>819</v>
      </c>
      <c r="B152" s="25">
        <v>45782</v>
      </c>
      <c r="C152" s="24" t="s">
        <v>276</v>
      </c>
      <c r="D152" t="s">
        <v>277</v>
      </c>
      <c r="E152" s="24" t="s">
        <v>273</v>
      </c>
      <c r="F152" t="s">
        <v>37</v>
      </c>
      <c r="G152" s="24" t="s">
        <v>5</v>
      </c>
      <c r="H152" s="1">
        <v>1656.68</v>
      </c>
      <c r="I152" s="26">
        <v>1146.93</v>
      </c>
      <c r="J152" s="1">
        <v>0</v>
      </c>
      <c r="K152" s="1">
        <v>0</v>
      </c>
      <c r="L152" s="42">
        <f>K152/I152-1</f>
        <v>-1</v>
      </c>
      <c r="M152" s="24" t="s">
        <v>850</v>
      </c>
    </row>
    <row r="153" spans="1:13" x14ac:dyDescent="0.3">
      <c r="A153" s="31" t="s">
        <v>819</v>
      </c>
      <c r="B153" s="25">
        <v>45812</v>
      </c>
      <c r="C153" s="24" t="s">
        <v>278</v>
      </c>
      <c r="D153" t="s">
        <v>279</v>
      </c>
      <c r="E153" s="24" t="s">
        <v>273</v>
      </c>
      <c r="F153" t="s">
        <v>37</v>
      </c>
      <c r="G153" s="24" t="s">
        <v>5</v>
      </c>
      <c r="H153" s="1">
        <v>1653.56</v>
      </c>
      <c r="I153" s="26">
        <v>1144.0999999999999</v>
      </c>
      <c r="J153" s="1">
        <v>0</v>
      </c>
      <c r="K153" s="1">
        <v>0</v>
      </c>
      <c r="L153" s="42">
        <f>K153/I153-1</f>
        <v>-1</v>
      </c>
      <c r="M153" s="24" t="s">
        <v>850</v>
      </c>
    </row>
    <row r="154" spans="1:13" x14ac:dyDescent="0.3">
      <c r="A154" s="31" t="s">
        <v>819</v>
      </c>
      <c r="B154" s="25">
        <v>45709</v>
      </c>
      <c r="C154" s="24" t="s">
        <v>274</v>
      </c>
      <c r="D154" t="s">
        <v>275</v>
      </c>
      <c r="E154" s="24" t="s">
        <v>273</v>
      </c>
      <c r="F154" t="s">
        <v>37</v>
      </c>
      <c r="G154" s="24" t="s">
        <v>5</v>
      </c>
      <c r="H154" s="1">
        <v>1638.66</v>
      </c>
      <c r="I154" s="26">
        <v>1134.94</v>
      </c>
      <c r="J154" s="1">
        <v>0</v>
      </c>
      <c r="K154" s="1">
        <v>0</v>
      </c>
      <c r="L154" s="42">
        <f>K154/I154-1</f>
        <v>-1</v>
      </c>
      <c r="M154" s="24" t="s">
        <v>850</v>
      </c>
    </row>
    <row r="155" spans="1:13" x14ac:dyDescent="0.3">
      <c r="A155" s="31" t="s">
        <v>819</v>
      </c>
      <c r="B155" s="25">
        <v>46128</v>
      </c>
      <c r="C155" s="24" t="s">
        <v>288</v>
      </c>
      <c r="D155" t="s">
        <v>289</v>
      </c>
      <c r="E155" s="24" t="s">
        <v>273</v>
      </c>
      <c r="F155" t="s">
        <v>37</v>
      </c>
      <c r="G155" s="24" t="s">
        <v>5</v>
      </c>
      <c r="H155" s="1">
        <v>0</v>
      </c>
      <c r="I155" s="26">
        <v>0</v>
      </c>
      <c r="J155" s="1">
        <v>3312.66</v>
      </c>
      <c r="K155" s="1">
        <v>2491.12</v>
      </c>
      <c r="L155" s="7" t="e">
        <f>K155/I155-1</f>
        <v>#DIV/0!</v>
      </c>
      <c r="M155" s="24" t="s">
        <v>850</v>
      </c>
    </row>
    <row r="156" spans="1:13" x14ac:dyDescent="0.3">
      <c r="A156" s="31" t="s">
        <v>819</v>
      </c>
      <c r="B156" s="25">
        <v>46063</v>
      </c>
      <c r="C156" s="24" t="s">
        <v>282</v>
      </c>
      <c r="D156" t="s">
        <v>283</v>
      </c>
      <c r="E156" s="24" t="s">
        <v>273</v>
      </c>
      <c r="F156" t="s">
        <v>37</v>
      </c>
      <c r="G156" s="24" t="s">
        <v>5</v>
      </c>
      <c r="H156" s="1">
        <v>0</v>
      </c>
      <c r="I156" s="26">
        <v>0</v>
      </c>
      <c r="J156" s="1">
        <v>1647.09</v>
      </c>
      <c r="K156" s="1">
        <v>1527.09</v>
      </c>
      <c r="L156" s="7" t="e">
        <f>K156/I156-1</f>
        <v>#DIV/0!</v>
      </c>
      <c r="M156" s="24" t="s">
        <v>850</v>
      </c>
    </row>
    <row r="157" spans="1:13" x14ac:dyDescent="0.3">
      <c r="A157" s="31" t="s">
        <v>819</v>
      </c>
      <c r="B157" s="25">
        <v>46093</v>
      </c>
      <c r="C157" s="24" t="s">
        <v>286</v>
      </c>
      <c r="D157" t="s">
        <v>287</v>
      </c>
      <c r="E157" s="24" t="s">
        <v>273</v>
      </c>
      <c r="F157" t="s">
        <v>37</v>
      </c>
      <c r="G157" s="24" t="s">
        <v>5</v>
      </c>
      <c r="H157" s="1">
        <v>0</v>
      </c>
      <c r="I157" s="26">
        <v>0</v>
      </c>
      <c r="J157" s="1">
        <v>1668.26</v>
      </c>
      <c r="K157" s="1">
        <v>1151.04</v>
      </c>
      <c r="L157" s="7" t="e">
        <f>K157/I157-1</f>
        <v>#DIV/0!</v>
      </c>
      <c r="M157" s="24" t="s">
        <v>850</v>
      </c>
    </row>
    <row r="158" spans="1:13" x14ac:dyDescent="0.3">
      <c r="A158" s="31" t="s">
        <v>819</v>
      </c>
      <c r="B158" s="25">
        <v>46063</v>
      </c>
      <c r="C158" s="24" t="s">
        <v>284</v>
      </c>
      <c r="D158" t="s">
        <v>285</v>
      </c>
      <c r="E158" s="24" t="s">
        <v>273</v>
      </c>
      <c r="F158" t="s">
        <v>37</v>
      </c>
      <c r="G158" s="24" t="s">
        <v>5</v>
      </c>
      <c r="H158" s="1">
        <v>0</v>
      </c>
      <c r="I158" s="26">
        <v>0</v>
      </c>
      <c r="J158" s="1">
        <v>1647.09</v>
      </c>
      <c r="K158" s="1">
        <v>1136.49</v>
      </c>
      <c r="L158" s="7" t="e">
        <f>K158/I158-1</f>
        <v>#DIV/0!</v>
      </c>
      <c r="M158" s="24" t="s">
        <v>850</v>
      </c>
    </row>
    <row r="159" spans="1:13" x14ac:dyDescent="0.3">
      <c r="A159" s="31" t="s">
        <v>819</v>
      </c>
      <c r="B159" s="25">
        <v>46010</v>
      </c>
      <c r="C159" s="24" t="s">
        <v>280</v>
      </c>
      <c r="D159" t="s">
        <v>281</v>
      </c>
      <c r="E159" s="24" t="s">
        <v>273</v>
      </c>
      <c r="F159" t="s">
        <v>37</v>
      </c>
      <c r="G159" s="24" t="s">
        <v>5</v>
      </c>
      <c r="H159" s="1">
        <v>0</v>
      </c>
      <c r="I159" s="26">
        <v>0</v>
      </c>
      <c r="J159" s="1">
        <v>1642.95</v>
      </c>
      <c r="K159" s="1">
        <v>1131.57</v>
      </c>
      <c r="L159" s="7" t="e">
        <f>K159/I159-1</f>
        <v>#DIV/0!</v>
      </c>
      <c r="M159" s="24" t="s">
        <v>850</v>
      </c>
    </row>
    <row r="160" spans="1:13" x14ac:dyDescent="0.3">
      <c r="A160" s="31" t="s">
        <v>831</v>
      </c>
      <c r="B160" s="25">
        <v>44404</v>
      </c>
      <c r="C160" s="24" t="s">
        <v>202</v>
      </c>
      <c r="D160" t="s">
        <v>203</v>
      </c>
      <c r="E160" s="24" t="s">
        <v>204</v>
      </c>
      <c r="F160" t="s">
        <v>37</v>
      </c>
      <c r="G160" s="24" t="s">
        <v>5</v>
      </c>
      <c r="H160" s="1">
        <v>1680</v>
      </c>
      <c r="I160" s="26">
        <v>796.06</v>
      </c>
      <c r="J160" s="1">
        <v>2180</v>
      </c>
      <c r="K160" s="1">
        <v>1021.96</v>
      </c>
      <c r="L160" s="7">
        <f>K160/I160-1</f>
        <v>0.28377257995628491</v>
      </c>
      <c r="M160" s="24" t="s">
        <v>850</v>
      </c>
    </row>
    <row r="161" spans="1:13" x14ac:dyDescent="0.3">
      <c r="A161" s="31" t="s">
        <v>831</v>
      </c>
      <c r="B161" s="25">
        <v>44284</v>
      </c>
      <c r="C161" s="24" t="s">
        <v>211</v>
      </c>
      <c r="D161" t="s">
        <v>212</v>
      </c>
      <c r="E161" s="24" t="s">
        <v>204</v>
      </c>
      <c r="F161" t="s">
        <v>37</v>
      </c>
      <c r="G161" s="24" t="s">
        <v>5</v>
      </c>
      <c r="H161" s="1">
        <v>0</v>
      </c>
      <c r="I161" s="26">
        <v>0</v>
      </c>
      <c r="J161" s="1">
        <v>3150</v>
      </c>
      <c r="K161" s="1">
        <v>1589.85</v>
      </c>
      <c r="L161" s="7" t="e">
        <f>K161/I161-1</f>
        <v>#DIV/0!</v>
      </c>
      <c r="M161" s="24" t="s">
        <v>850</v>
      </c>
    </row>
  </sheetData>
  <sortState xmlns:xlrd2="http://schemas.microsoft.com/office/spreadsheetml/2017/richdata2" ref="A3:M161">
    <sortCondition ref="A4:A161"/>
  </sortState>
  <mergeCells count="2">
    <mergeCell ref="H1:I1"/>
    <mergeCell ref="J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2911F-3CAB-40A6-A94D-A4EE3EFF6156}">
  <dimension ref="A1:M18"/>
  <sheetViews>
    <sheetView tabSelected="1" zoomScale="90" zoomScaleNormal="90" workbookViewId="0">
      <selection activeCell="A10" sqref="A10"/>
    </sheetView>
  </sheetViews>
  <sheetFormatPr defaultRowHeight="14.4" x14ac:dyDescent="0.3"/>
  <cols>
    <col min="1" max="1" width="15.88671875" customWidth="1"/>
    <col min="2" max="2" width="15.33203125" style="23" customWidth="1"/>
    <col min="3" max="3" width="20.44140625" bestFit="1" customWidth="1"/>
    <col min="4" max="4" width="50.77734375" customWidth="1"/>
    <col min="5" max="5" width="20.77734375" customWidth="1"/>
    <col min="6" max="6" width="15.33203125" customWidth="1"/>
    <col min="7" max="7" width="10.33203125" customWidth="1"/>
    <col min="8" max="8" width="14.109375" customWidth="1"/>
    <col min="9" max="9" width="12.88671875" customWidth="1"/>
    <col min="10" max="10" width="11.5546875" customWidth="1"/>
    <col min="11" max="11" width="13.88671875" customWidth="1"/>
    <col min="12" max="12" width="15.77734375" customWidth="1"/>
    <col min="13" max="13" width="23" customWidth="1"/>
  </cols>
  <sheetData>
    <row r="1" spans="1:13" x14ac:dyDescent="0.3">
      <c r="B1" s="30" t="s">
        <v>785</v>
      </c>
      <c r="C1" s="24"/>
      <c r="D1" s="33"/>
      <c r="E1" s="33"/>
      <c r="F1" s="33"/>
      <c r="G1" s="24"/>
      <c r="H1" s="34" t="s">
        <v>782</v>
      </c>
      <c r="I1" s="35"/>
      <c r="J1" s="34" t="s">
        <v>783</v>
      </c>
      <c r="K1" s="35"/>
      <c r="L1" s="32" t="s">
        <v>847</v>
      </c>
      <c r="M1" s="24"/>
    </row>
    <row r="2" spans="1:13" x14ac:dyDescent="0.3">
      <c r="A2" s="29" t="s">
        <v>839</v>
      </c>
      <c r="B2" s="29" t="s">
        <v>787</v>
      </c>
      <c r="C2" s="27" t="s">
        <v>33</v>
      </c>
      <c r="D2" s="28" t="s">
        <v>34</v>
      </c>
      <c r="E2" s="27" t="s">
        <v>35</v>
      </c>
      <c r="F2" s="28" t="s">
        <v>786</v>
      </c>
      <c r="G2" s="27" t="s">
        <v>36</v>
      </c>
      <c r="H2" s="28" t="s">
        <v>784</v>
      </c>
      <c r="I2" s="29" t="s">
        <v>24</v>
      </c>
      <c r="J2" s="28" t="s">
        <v>784</v>
      </c>
      <c r="K2" s="28" t="s">
        <v>24</v>
      </c>
      <c r="L2" s="27" t="s">
        <v>848</v>
      </c>
      <c r="M2" s="27" t="s">
        <v>852</v>
      </c>
    </row>
    <row r="3" spans="1:13" x14ac:dyDescent="0.3">
      <c r="A3" s="31" t="s">
        <v>838</v>
      </c>
      <c r="B3" s="25">
        <v>44976</v>
      </c>
      <c r="C3" s="24" t="s">
        <v>114</v>
      </c>
      <c r="D3" t="s">
        <v>115</v>
      </c>
      <c r="E3" s="24" t="s">
        <v>116</v>
      </c>
      <c r="F3" t="s">
        <v>37</v>
      </c>
      <c r="G3" s="24" t="s">
        <v>5</v>
      </c>
      <c r="H3" s="1">
        <v>700</v>
      </c>
      <c r="I3" s="26">
        <v>63.6</v>
      </c>
      <c r="J3" s="1">
        <v>0</v>
      </c>
      <c r="K3" s="1">
        <v>0</v>
      </c>
      <c r="L3" s="42">
        <f>K3/I3-1</f>
        <v>-1</v>
      </c>
      <c r="M3" s="24" t="s">
        <v>851</v>
      </c>
    </row>
    <row r="4" spans="1:13" x14ac:dyDescent="0.3">
      <c r="A4" s="31" t="s">
        <v>840</v>
      </c>
      <c r="B4" s="25">
        <v>44649</v>
      </c>
      <c r="C4" s="24" t="s">
        <v>227</v>
      </c>
      <c r="D4" t="s">
        <v>228</v>
      </c>
      <c r="E4" s="24"/>
      <c r="F4" t="s">
        <v>37</v>
      </c>
      <c r="G4" s="24" t="s">
        <v>5</v>
      </c>
      <c r="H4" s="1">
        <v>0</v>
      </c>
      <c r="I4" s="26">
        <v>0</v>
      </c>
      <c r="J4" s="1">
        <v>4795.5600000000004</v>
      </c>
      <c r="K4" s="1">
        <v>1792.08</v>
      </c>
      <c r="L4" s="7" t="e">
        <f>K4/I4-1</f>
        <v>#DIV/0!</v>
      </c>
      <c r="M4" s="24" t="s">
        <v>851</v>
      </c>
    </row>
    <row r="5" spans="1:13" x14ac:dyDescent="0.3">
      <c r="A5" s="31" t="s">
        <v>809</v>
      </c>
      <c r="B5" s="25">
        <v>36526</v>
      </c>
      <c r="C5" s="24" t="s">
        <v>558</v>
      </c>
      <c r="D5" t="s">
        <v>559</v>
      </c>
      <c r="E5" s="24" t="s">
        <v>560</v>
      </c>
      <c r="F5" t="s">
        <v>378</v>
      </c>
      <c r="G5" s="24" t="s">
        <v>5</v>
      </c>
      <c r="H5" s="1">
        <v>4867</v>
      </c>
      <c r="I5" s="26">
        <v>2436.6</v>
      </c>
      <c r="J5" s="1">
        <v>0</v>
      </c>
      <c r="K5" s="1">
        <v>0</v>
      </c>
      <c r="L5" s="42">
        <f>K5/I5-1</f>
        <v>-1</v>
      </c>
      <c r="M5" s="24" t="s">
        <v>851</v>
      </c>
    </row>
    <row r="6" spans="1:13" x14ac:dyDescent="0.3">
      <c r="A6" s="31" t="s">
        <v>809</v>
      </c>
      <c r="B6" s="25">
        <v>36526</v>
      </c>
      <c r="C6" s="24" t="s">
        <v>555</v>
      </c>
      <c r="D6" t="s">
        <v>556</v>
      </c>
      <c r="E6" s="24" t="s">
        <v>557</v>
      </c>
      <c r="F6" t="s">
        <v>108</v>
      </c>
      <c r="G6" s="24" t="s">
        <v>5</v>
      </c>
      <c r="H6" s="1">
        <v>4001.8</v>
      </c>
      <c r="I6" s="26">
        <v>2052.0502999999999</v>
      </c>
      <c r="J6" s="1">
        <v>3048.06</v>
      </c>
      <c r="K6" s="1">
        <v>1454.6142</v>
      </c>
      <c r="L6" s="7">
        <f>K6/I6-1</f>
        <v>-0.29114106023619402</v>
      </c>
      <c r="M6" s="24" t="s">
        <v>851</v>
      </c>
    </row>
    <row r="7" spans="1:13" x14ac:dyDescent="0.3">
      <c r="A7" s="31" t="s">
        <v>809</v>
      </c>
      <c r="B7" s="25">
        <v>46050</v>
      </c>
      <c r="C7" s="24" t="s">
        <v>552</v>
      </c>
      <c r="D7" t="s">
        <v>553</v>
      </c>
      <c r="E7" s="24" t="s">
        <v>554</v>
      </c>
      <c r="F7" t="s">
        <v>108</v>
      </c>
      <c r="G7" s="24" t="s">
        <v>5</v>
      </c>
      <c r="H7" s="1">
        <v>0</v>
      </c>
      <c r="I7" s="26">
        <v>0</v>
      </c>
      <c r="J7" s="1">
        <v>1228.8</v>
      </c>
      <c r="K7" s="1">
        <v>410.4</v>
      </c>
      <c r="L7" s="7" t="e">
        <f>K7/I7-1</f>
        <v>#DIV/0!</v>
      </c>
      <c r="M7" s="24" t="s">
        <v>851</v>
      </c>
    </row>
    <row r="8" spans="1:13" x14ac:dyDescent="0.3">
      <c r="A8" s="31" t="s">
        <v>841</v>
      </c>
      <c r="B8" s="25">
        <v>46014</v>
      </c>
      <c r="C8" s="24" t="s">
        <v>81</v>
      </c>
      <c r="D8" t="s">
        <v>82</v>
      </c>
      <c r="E8" s="24"/>
      <c r="F8" t="s">
        <v>60</v>
      </c>
      <c r="G8" s="24" t="s">
        <v>5</v>
      </c>
      <c r="H8" s="1">
        <v>0</v>
      </c>
      <c r="I8" s="26">
        <v>0</v>
      </c>
      <c r="J8" s="1">
        <v>4359.2</v>
      </c>
      <c r="K8" s="1">
        <v>1463.4</v>
      </c>
      <c r="L8" s="7" t="e">
        <f>K8/I8-1</f>
        <v>#DIV/0!</v>
      </c>
      <c r="M8" s="24" t="s">
        <v>851</v>
      </c>
    </row>
    <row r="9" spans="1:13" x14ac:dyDescent="0.3">
      <c r="A9" s="31" t="s">
        <v>829</v>
      </c>
      <c r="B9" s="25">
        <v>45755</v>
      </c>
      <c r="C9" s="24" t="s">
        <v>603</v>
      </c>
      <c r="D9" t="s">
        <v>604</v>
      </c>
      <c r="E9" s="24"/>
      <c r="F9" t="s">
        <v>108</v>
      </c>
      <c r="G9" s="24" t="s">
        <v>5</v>
      </c>
      <c r="H9" s="1">
        <v>2364.1999999999998</v>
      </c>
      <c r="I9" s="26">
        <v>848.7</v>
      </c>
      <c r="J9" s="1">
        <v>0</v>
      </c>
      <c r="K9" s="1">
        <v>0</v>
      </c>
      <c r="L9" s="42">
        <f>K9/I9-1</f>
        <v>-1</v>
      </c>
      <c r="M9" s="24" t="s">
        <v>851</v>
      </c>
    </row>
    <row r="10" spans="1:13" x14ac:dyDescent="0.3">
      <c r="A10" s="31" t="s">
        <v>827</v>
      </c>
      <c r="B10" s="25">
        <v>43332</v>
      </c>
      <c r="C10" s="24" t="s">
        <v>221</v>
      </c>
      <c r="D10" t="s">
        <v>222</v>
      </c>
      <c r="E10" s="24"/>
      <c r="F10" t="s">
        <v>60</v>
      </c>
      <c r="G10" s="24" t="s">
        <v>5</v>
      </c>
      <c r="H10" s="1">
        <v>2600</v>
      </c>
      <c r="I10" s="26">
        <v>1347</v>
      </c>
      <c r="J10" s="1">
        <v>2595</v>
      </c>
      <c r="K10" s="1">
        <v>1366</v>
      </c>
      <c r="L10" s="7">
        <f>K10/I10-1</f>
        <v>1.4105419450630929E-2</v>
      </c>
      <c r="M10" s="24" t="s">
        <v>851</v>
      </c>
    </row>
    <row r="11" spans="1:13" x14ac:dyDescent="0.3">
      <c r="A11" s="31" t="s">
        <v>844</v>
      </c>
      <c r="B11" s="25">
        <v>42303</v>
      </c>
      <c r="C11" s="24" t="s">
        <v>601</v>
      </c>
      <c r="D11" t="s">
        <v>602</v>
      </c>
      <c r="E11" s="24"/>
      <c r="F11" t="s">
        <v>108</v>
      </c>
      <c r="G11" s="24" t="s">
        <v>5</v>
      </c>
      <c r="H11" s="1">
        <v>0</v>
      </c>
      <c r="I11" s="26">
        <v>0</v>
      </c>
      <c r="J11" s="1">
        <v>1940</v>
      </c>
      <c r="K11" s="1">
        <v>1173.5</v>
      </c>
      <c r="L11" s="7" t="e">
        <f>K11/I11-1</f>
        <v>#DIV/0!</v>
      </c>
      <c r="M11" s="24" t="s">
        <v>851</v>
      </c>
    </row>
    <row r="12" spans="1:13" x14ac:dyDescent="0.3">
      <c r="A12" s="31" t="s">
        <v>821</v>
      </c>
      <c r="B12" s="25">
        <v>44426</v>
      </c>
      <c r="C12" s="24" t="s">
        <v>614</v>
      </c>
      <c r="D12" t="s">
        <v>615</v>
      </c>
      <c r="E12" s="24" t="s">
        <v>616</v>
      </c>
      <c r="F12" t="s">
        <v>108</v>
      </c>
      <c r="G12" s="24" t="s">
        <v>5</v>
      </c>
      <c r="H12" s="1">
        <v>4004</v>
      </c>
      <c r="I12" s="26">
        <v>1952.72</v>
      </c>
      <c r="J12" s="1">
        <v>4222.9799999999996</v>
      </c>
      <c r="K12" s="1">
        <v>2140.4735000000001</v>
      </c>
      <c r="L12" s="7">
        <f>K12/I12-1</f>
        <v>9.6149729607931445E-2</v>
      </c>
      <c r="M12" s="24" t="s">
        <v>851</v>
      </c>
    </row>
    <row r="13" spans="1:13" x14ac:dyDescent="0.3">
      <c r="A13" s="31" t="s">
        <v>845</v>
      </c>
      <c r="B13" s="25">
        <v>43698</v>
      </c>
      <c r="C13" s="24" t="s">
        <v>776</v>
      </c>
      <c r="D13" t="s">
        <v>777</v>
      </c>
      <c r="E13" s="24"/>
      <c r="F13" t="s">
        <v>316</v>
      </c>
      <c r="G13" s="24" t="s">
        <v>5</v>
      </c>
      <c r="H13" s="1">
        <v>0</v>
      </c>
      <c r="I13" s="26">
        <v>0</v>
      </c>
      <c r="J13" s="1">
        <v>4350</v>
      </c>
      <c r="K13" s="1">
        <v>940</v>
      </c>
      <c r="L13" s="7" t="e">
        <f>K13/I13-1</f>
        <v>#DIV/0!</v>
      </c>
      <c r="M13" s="24" t="s">
        <v>851</v>
      </c>
    </row>
    <row r="14" spans="1:13" x14ac:dyDescent="0.3">
      <c r="A14" s="31" t="s">
        <v>845</v>
      </c>
      <c r="B14" s="25">
        <v>43698</v>
      </c>
      <c r="C14" s="24" t="s">
        <v>778</v>
      </c>
      <c r="D14" t="s">
        <v>779</v>
      </c>
      <c r="E14" s="24"/>
      <c r="F14" t="s">
        <v>316</v>
      </c>
      <c r="G14" s="24" t="s">
        <v>5</v>
      </c>
      <c r="H14" s="1">
        <v>0</v>
      </c>
      <c r="I14" s="26">
        <v>0</v>
      </c>
      <c r="J14" s="1">
        <v>2175</v>
      </c>
      <c r="K14" s="1">
        <v>470</v>
      </c>
      <c r="L14" s="7" t="e">
        <f>K14/I14-1</f>
        <v>#DIV/0!</v>
      </c>
      <c r="M14" s="24" t="s">
        <v>851</v>
      </c>
    </row>
    <row r="15" spans="1:13" x14ac:dyDescent="0.3">
      <c r="A15" s="31" t="s">
        <v>845</v>
      </c>
      <c r="B15" s="25">
        <v>45504</v>
      </c>
      <c r="C15" s="24" t="s">
        <v>780</v>
      </c>
      <c r="D15" t="s">
        <v>781</v>
      </c>
      <c r="E15" s="24"/>
      <c r="F15" t="s">
        <v>316</v>
      </c>
      <c r="G15" s="24" t="s">
        <v>5</v>
      </c>
      <c r="H15" s="1">
        <v>0</v>
      </c>
      <c r="I15" s="26">
        <v>0</v>
      </c>
      <c r="J15" s="1">
        <v>2175</v>
      </c>
      <c r="K15" s="1">
        <v>470</v>
      </c>
      <c r="L15" s="7" t="e">
        <f>K15/I15-1</f>
        <v>#DIV/0!</v>
      </c>
      <c r="M15" s="24" t="s">
        <v>851</v>
      </c>
    </row>
    <row r="16" spans="1:13" x14ac:dyDescent="0.3">
      <c r="A16" s="31" t="s">
        <v>826</v>
      </c>
      <c r="B16" s="25">
        <v>43264</v>
      </c>
      <c r="C16" s="24" t="s">
        <v>582</v>
      </c>
      <c r="D16" t="s">
        <v>583</v>
      </c>
      <c r="E16" s="24"/>
      <c r="F16" t="s">
        <v>108</v>
      </c>
      <c r="G16" s="24" t="s">
        <v>5</v>
      </c>
      <c r="H16" s="1">
        <v>2790</v>
      </c>
      <c r="I16" s="26">
        <v>1670.2</v>
      </c>
      <c r="J16" s="1">
        <v>3014.32</v>
      </c>
      <c r="K16" s="1">
        <v>1807.8372999999999</v>
      </c>
      <c r="L16" s="7">
        <f>K16/I16-1</f>
        <v>8.2407675727457663E-2</v>
      </c>
      <c r="M16" s="24" t="s">
        <v>851</v>
      </c>
    </row>
    <row r="18" spans="8:11" x14ac:dyDescent="0.3">
      <c r="H18" s="8">
        <f>SUM(H3:H17)</f>
        <v>21327</v>
      </c>
      <c r="I18" s="8">
        <f>SUM(I3:I17)</f>
        <v>10370.8703</v>
      </c>
      <c r="J18" s="8">
        <f>SUM(J3:J17)</f>
        <v>33903.919999999998</v>
      </c>
      <c r="K18" s="8">
        <f>SUM(K3:K17)</f>
        <v>13488.305</v>
      </c>
    </row>
  </sheetData>
  <sortState xmlns:xlrd2="http://schemas.microsoft.com/office/spreadsheetml/2017/richdata2" ref="A3:M16">
    <sortCondition ref="A5:A16"/>
  </sortState>
  <mergeCells count="2"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Zestawienie</vt:lpstr>
      <vt:lpstr>Wszystkie pozycje</vt:lpstr>
      <vt:lpstr>KS</vt:lpstr>
      <vt:lpstr>PC</vt:lpstr>
      <vt:lpstr>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Etisoft Krk.</dc:creator>
  <cp:lastModifiedBy>Etisoft Krk.</cp:lastModifiedBy>
  <dcterms:created xsi:type="dcterms:W3CDTF">2026-09-18T08:51:36Z</dcterms:created>
  <dcterms:modified xsi:type="dcterms:W3CDTF">2026-09-21T11:51:21Z</dcterms:modified>
</cp:coreProperties>
</file>