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2" sheetId="2" r:id="rId1"/>
    <sheet name="Nadruki TT" sheetId="3" r:id="rId2"/>
  </sheets>
  <calcPr calcId="145621"/>
</workbook>
</file>

<file path=xl/calcChain.xml><?xml version="1.0" encoding="utf-8"?>
<calcChain xmlns="http://schemas.openxmlformats.org/spreadsheetml/2006/main">
  <c r="C20" i="2" l="1"/>
  <c r="F19" i="2" s="1"/>
  <c r="F7" i="2" l="1"/>
  <c r="F12" i="2"/>
  <c r="F13" i="2"/>
  <c r="F14" i="2"/>
  <c r="F4" i="2"/>
  <c r="F5" i="2"/>
  <c r="F6" i="2"/>
  <c r="F8" i="2"/>
  <c r="F16" i="2"/>
  <c r="F9" i="2"/>
  <c r="F17" i="2"/>
  <c r="F18" i="2"/>
  <c r="F15" i="2"/>
  <c r="F2" i="2"/>
  <c r="F10" i="2"/>
  <c r="F3" i="2"/>
  <c r="F11" i="2"/>
  <c r="D5" i="3"/>
  <c r="C5" i="3"/>
  <c r="G5" i="3" s="1"/>
  <c r="B5" i="3"/>
  <c r="G4" i="3"/>
  <c r="F4" i="3"/>
  <c r="G3" i="3"/>
  <c r="F3" i="3"/>
  <c r="G2" i="3"/>
  <c r="F2" i="3"/>
  <c r="F5" i="3" l="1"/>
  <c r="H19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H2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</calcChain>
</file>

<file path=xl/sharedStrings.xml><?xml version="1.0" encoding="utf-8"?>
<sst xmlns="http://schemas.openxmlformats.org/spreadsheetml/2006/main" count="36" uniqueCount="26">
  <si>
    <t>Folia bez nadruku</t>
  </si>
  <si>
    <t>Papier bez nadruku</t>
  </si>
  <si>
    <t>Folia-nadruk FL, HP</t>
  </si>
  <si>
    <t>Kalki</t>
  </si>
  <si>
    <t>Papier-nadruk FL, HP</t>
  </si>
  <si>
    <t>Inne</t>
  </si>
  <si>
    <t>Drukarki</t>
  </si>
  <si>
    <t>Folia-nadruk TT</t>
  </si>
  <si>
    <t>Serwis-Części</t>
  </si>
  <si>
    <t>Papier-nadruk TT</t>
  </si>
  <si>
    <t>Programy</t>
  </si>
  <si>
    <t>Urządzenia</t>
  </si>
  <si>
    <t>Akcesoria</t>
  </si>
  <si>
    <t>Usługi inne</t>
  </si>
  <si>
    <t>Tekstylia</t>
  </si>
  <si>
    <t>Serwis-Usługa</t>
  </si>
  <si>
    <t>Tekstylia-nadruk TT</t>
  </si>
  <si>
    <t>Grupa</t>
  </si>
  <si>
    <t>RFID-Etykiety</t>
  </si>
  <si>
    <t>Marża 2023</t>
  </si>
  <si>
    <t>Różnica Obrót 2023-2022</t>
  </si>
  <si>
    <t>Obrót 2022</t>
  </si>
  <si>
    <t>Obrót 2023</t>
  </si>
  <si>
    <t>Różnica % 2023/2022</t>
  </si>
  <si>
    <t>Marża %</t>
  </si>
  <si>
    <t>Udział % w obrocie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</si>
</sst>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4" fontId="0" fillId="0" borderId="0" xfId="0" applyNumberFormat="1"/>
    <xf numFmtId="10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2" fontId="0" fillId="0" borderId="0" xfId="0" applyNumberFormat="1"/>
    <xf numFmtId="0" fontId="2" fillId="2" borderId="0" xfId="0" applyFont="1" applyFill="1" applyAlignment="1">
      <alignment horizontal="center"/>
    </xf>
    <xf numFmtId="4" fontId="0" fillId="2" borderId="0" xfId="0" applyNumberFormat="1" applyFill="1"/>
    <xf numFmtId="0" fontId="2" fillId="3" borderId="0" xfId="0" applyFont="1" applyFill="1"/>
    <xf numFmtId="4" fontId="0" fillId="3" borderId="0" xfId="0" applyNumberFormat="1" applyFill="1"/>
    <xf numFmtId="4" fontId="3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10" fontId="3" fillId="0" borderId="0" xfId="1" applyNumberFormat="1" applyFont="1"/>
    <xf numFmtId="10" fontId="4" fillId="0" borderId="0" xfId="1" applyNumberFormat="1" applyFont="1"/>
    <xf numFmtId="10" fontId="5" fillId="0" borderId="0" xfId="1" applyNumberFormat="1" applyFont="1"/>
    <xf numFmtId="4" fontId="2" fillId="0" borderId="0" xfId="0" applyNumberFormat="1" applyFont="1"/>
    <xf numFmtId="4" fontId="6" fillId="0" borderId="0" xfId="0" applyNumberFormat="1" applyFont="1"/>
    <xf numFmtId="10" fontId="6" fillId="0" borderId="0" xfId="1" applyNumberFormat="1" applyFont="1"/>
    <xf numFmtId="9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C25" sqref="C25"/>
    </sheetView>
  </sheetViews>
  <sheetFormatPr defaultRowHeight="14.4" x14ac:dyDescent="0.3"/>
  <cols>
    <col min="1" max="1" width="18.77734375" customWidth="1"/>
    <col min="2" max="2" width="18.44140625" customWidth="1"/>
    <col min="3" max="3" width="17.21875" customWidth="1"/>
    <col min="4" max="4" width="14.6640625" customWidth="1"/>
    <col min="6" max="7" width="19.109375" customWidth="1"/>
    <col min="8" max="8" width="19.6640625" customWidth="1"/>
  </cols>
  <sheetData>
    <row r="1" spans="1:8" x14ac:dyDescent="0.3">
      <c r="A1" s="3" t="s">
        <v>17</v>
      </c>
      <c r="B1" s="6" t="s">
        <v>21</v>
      </c>
      <c r="C1" s="8" t="s">
        <v>22</v>
      </c>
      <c r="D1" s="4" t="s">
        <v>19</v>
      </c>
      <c r="E1" s="4" t="s">
        <v>24</v>
      </c>
      <c r="F1" s="4" t="s">
        <v>25</v>
      </c>
      <c r="G1" s="4" t="s">
        <v>20</v>
      </c>
      <c r="H1" s="4" t="s">
        <v>23</v>
      </c>
    </row>
    <row r="2" spans="1:8" x14ac:dyDescent="0.3">
      <c r="A2" t="s">
        <v>0</v>
      </c>
      <c r="B2" s="7">
        <v>2664908.83</v>
      </c>
      <c r="C2" s="9">
        <v>2294370.73</v>
      </c>
      <c r="D2" s="1">
        <v>790241.5797</v>
      </c>
      <c r="E2" s="5">
        <v>34.44</v>
      </c>
      <c r="F2" s="2">
        <f>C2/C20</f>
        <v>0.23883006355912847</v>
      </c>
      <c r="G2" s="10">
        <f>C2-B2</f>
        <v>-370538.10000000009</v>
      </c>
      <c r="H2" s="13">
        <f>C2/B2-1</f>
        <v>-0.13904344337363317</v>
      </c>
    </row>
    <row r="3" spans="1:8" x14ac:dyDescent="0.3">
      <c r="A3" t="s">
        <v>1</v>
      </c>
      <c r="B3" s="7">
        <v>2020362.72</v>
      </c>
      <c r="C3" s="9">
        <v>1926424.92</v>
      </c>
      <c r="D3" s="1">
        <v>593580.33700000006</v>
      </c>
      <c r="E3" s="5">
        <v>30.81</v>
      </c>
      <c r="F3" s="2">
        <f>C3/C20</f>
        <v>0.20052913858672219</v>
      </c>
      <c r="G3" s="10">
        <f>C3-B3</f>
        <v>-93937.800000000047</v>
      </c>
      <c r="H3" s="13">
        <f>C3/B3-1</f>
        <v>-4.6495512449368559E-2</v>
      </c>
    </row>
    <row r="4" spans="1:8" x14ac:dyDescent="0.3">
      <c r="A4" t="s">
        <v>2</v>
      </c>
      <c r="B4" s="7">
        <v>2258389.0499999998</v>
      </c>
      <c r="C4" s="9">
        <v>1551257.5</v>
      </c>
      <c r="D4" s="1">
        <v>592092.73109999998</v>
      </c>
      <c r="E4" s="5">
        <v>38.17</v>
      </c>
      <c r="F4" s="2">
        <f>C4/C20</f>
        <v>0.16147648785668337</v>
      </c>
      <c r="G4" s="10">
        <f>C4-B4</f>
        <v>-707131.54999999981</v>
      </c>
      <c r="H4" s="13">
        <f>C4/B4-1</f>
        <v>-0.31311325654895461</v>
      </c>
    </row>
    <row r="5" spans="1:8" x14ac:dyDescent="0.3">
      <c r="A5" t="s">
        <v>3</v>
      </c>
      <c r="B5" s="7">
        <v>1467549.41</v>
      </c>
      <c r="C5" s="9">
        <v>1253449.3400000001</v>
      </c>
      <c r="D5" s="1">
        <v>439582.6</v>
      </c>
      <c r="E5" s="5">
        <v>35.07</v>
      </c>
      <c r="F5" s="2">
        <f>C5/C20</f>
        <v>0.13047646643415278</v>
      </c>
      <c r="G5" s="10">
        <f>C5-B5</f>
        <v>-214100.06999999983</v>
      </c>
      <c r="H5" s="13">
        <f>C5/B5-1</f>
        <v>-0.14588951386652105</v>
      </c>
    </row>
    <row r="6" spans="1:8" x14ac:dyDescent="0.3">
      <c r="A6" t="s">
        <v>4</v>
      </c>
      <c r="B6" s="7">
        <v>780162.26</v>
      </c>
      <c r="C6" s="9">
        <v>887386.05</v>
      </c>
      <c r="D6" s="1">
        <v>288007.08370000002</v>
      </c>
      <c r="E6" s="5">
        <v>32.46</v>
      </c>
      <c r="F6" s="2">
        <f>C6/C20</f>
        <v>9.2371500364713935E-2</v>
      </c>
      <c r="G6" s="11">
        <f>C6-B6</f>
        <v>107223.79000000004</v>
      </c>
      <c r="H6" s="14">
        <f>C6/B6-1</f>
        <v>0.13743780684802687</v>
      </c>
    </row>
    <row r="7" spans="1:8" x14ac:dyDescent="0.3">
      <c r="A7" t="s">
        <v>6</v>
      </c>
      <c r="B7" s="7">
        <v>323811.32</v>
      </c>
      <c r="C7" s="9">
        <v>414178.86</v>
      </c>
      <c r="D7" s="1">
        <v>53075.96</v>
      </c>
      <c r="E7" s="5">
        <v>12.81</v>
      </c>
      <c r="F7" s="2">
        <f>C7/C20</f>
        <v>4.311350479032975E-2</v>
      </c>
      <c r="G7" s="11">
        <f>C7-B7</f>
        <v>90367.539999999979</v>
      </c>
      <c r="H7" s="14">
        <f>C7/B7-1</f>
        <v>0.27907467842693068</v>
      </c>
    </row>
    <row r="8" spans="1:8" x14ac:dyDescent="0.3">
      <c r="A8" t="s">
        <v>5</v>
      </c>
      <c r="B8" s="7">
        <v>545816.91</v>
      </c>
      <c r="C8" s="9">
        <v>407670.04</v>
      </c>
      <c r="D8" s="1">
        <v>102118.23</v>
      </c>
      <c r="E8" s="5">
        <v>25.05</v>
      </c>
      <c r="F8" s="2">
        <f>C8/C20</f>
        <v>4.243597614425304E-2</v>
      </c>
      <c r="G8" s="10">
        <f>C8-B8</f>
        <v>-138146.87000000005</v>
      </c>
      <c r="H8" s="13">
        <f>C8/B8-1</f>
        <v>-0.25310111773561583</v>
      </c>
    </row>
    <row r="9" spans="1:8" x14ac:dyDescent="0.3">
      <c r="A9" t="s">
        <v>7</v>
      </c>
      <c r="B9" s="7">
        <v>308828.53000000003</v>
      </c>
      <c r="C9" s="9">
        <v>279858.49</v>
      </c>
      <c r="D9" s="1">
        <v>141870.01800000001</v>
      </c>
      <c r="E9" s="5">
        <v>50.69</v>
      </c>
      <c r="F9" s="2">
        <f>C9/C20</f>
        <v>2.913156975039588E-2</v>
      </c>
      <c r="G9" s="10">
        <f>C9-B9</f>
        <v>-28970.040000000037</v>
      </c>
      <c r="H9" s="13">
        <f>C9/B9-1</f>
        <v>-9.3806229625222892E-2</v>
      </c>
    </row>
    <row r="10" spans="1:8" x14ac:dyDescent="0.3">
      <c r="A10" t="s">
        <v>9</v>
      </c>
      <c r="B10" s="7">
        <v>160148.24</v>
      </c>
      <c r="C10" s="9">
        <v>194763.02</v>
      </c>
      <c r="D10" s="1">
        <v>120702.51790000001</v>
      </c>
      <c r="E10" s="5">
        <v>61.97</v>
      </c>
      <c r="F10" s="2">
        <f>C10/C20</f>
        <v>2.0273647949460988E-2</v>
      </c>
      <c r="G10" s="11">
        <f>C10-B10</f>
        <v>34614.78</v>
      </c>
      <c r="H10" s="14">
        <f>C10/B10-1</f>
        <v>0.21614211932644412</v>
      </c>
    </row>
    <row r="11" spans="1:8" x14ac:dyDescent="0.3">
      <c r="A11" t="s">
        <v>8</v>
      </c>
      <c r="B11" s="7">
        <v>179240.11</v>
      </c>
      <c r="C11" s="9">
        <v>158908.62</v>
      </c>
      <c r="D11" s="1">
        <v>52438.15</v>
      </c>
      <c r="E11" s="5">
        <v>33</v>
      </c>
      <c r="F11" s="2">
        <f>C11/C20</f>
        <v>1.6541422586354819E-2</v>
      </c>
      <c r="G11" s="10">
        <f>C11-B11</f>
        <v>-20331.489999999991</v>
      </c>
      <c r="H11" s="13">
        <f>C11/B11-1</f>
        <v>-0.11343158626715855</v>
      </c>
    </row>
    <row r="12" spans="1:8" x14ac:dyDescent="0.3">
      <c r="A12" t="s">
        <v>13</v>
      </c>
      <c r="B12" s="7">
        <v>60172.31</v>
      </c>
      <c r="C12" s="9">
        <v>59831.12</v>
      </c>
      <c r="D12" s="1">
        <v>59831.12</v>
      </c>
      <c r="E12" s="5">
        <v>100</v>
      </c>
      <c r="F12" s="2">
        <f>C12/C20</f>
        <v>6.228056349208152E-3</v>
      </c>
      <c r="G12" s="12">
        <f>C12-B12</f>
        <v>-341.18999999999505</v>
      </c>
      <c r="H12" s="15">
        <f>C12/B12-1</f>
        <v>-5.670216084441404E-3</v>
      </c>
    </row>
    <row r="13" spans="1:8" x14ac:dyDescent="0.3">
      <c r="A13" t="s">
        <v>10</v>
      </c>
      <c r="B13" s="7">
        <v>32060.53</v>
      </c>
      <c r="C13" s="9">
        <v>52307.16</v>
      </c>
      <c r="D13" s="1">
        <v>20102.63</v>
      </c>
      <c r="E13" s="5">
        <v>38.43</v>
      </c>
      <c r="F13" s="2">
        <f>C13/C20</f>
        <v>5.4448577921831767E-3</v>
      </c>
      <c r="G13" s="11">
        <f>C13-B13</f>
        <v>20246.630000000005</v>
      </c>
      <c r="H13" s="14">
        <f>C13/B13-1</f>
        <v>0.63151264186836609</v>
      </c>
    </row>
    <row r="14" spans="1:8" x14ac:dyDescent="0.3">
      <c r="A14" t="s">
        <v>12</v>
      </c>
      <c r="B14" s="7">
        <v>79916.42</v>
      </c>
      <c r="C14" s="9">
        <v>44780.35</v>
      </c>
      <c r="D14" s="1">
        <v>9500.7000000000007</v>
      </c>
      <c r="E14" s="5">
        <v>21.22</v>
      </c>
      <c r="F14" s="2">
        <f>C14/C20</f>
        <v>4.6613625674609346E-3</v>
      </c>
      <c r="G14" s="10">
        <f>C14-B14</f>
        <v>-35136.07</v>
      </c>
      <c r="H14" s="13">
        <f>C14/B14-1</f>
        <v>-0.43966021000440214</v>
      </c>
    </row>
    <row r="15" spans="1:8" x14ac:dyDescent="0.3">
      <c r="A15" t="s">
        <v>15</v>
      </c>
      <c r="B15" s="7">
        <v>36962.269999999997</v>
      </c>
      <c r="C15" s="9">
        <v>32226.59</v>
      </c>
      <c r="D15" s="1">
        <v>30631.59</v>
      </c>
      <c r="E15" s="5">
        <v>95.05</v>
      </c>
      <c r="F15" s="2">
        <f>C15/C20</f>
        <v>3.3545923670295313E-3</v>
      </c>
      <c r="G15" s="10">
        <f>C15-B15</f>
        <v>-4735.6799999999967</v>
      </c>
      <c r="H15" s="13">
        <f>C15/B15-1</f>
        <v>-0.12812200116497163</v>
      </c>
    </row>
    <row r="16" spans="1:8" x14ac:dyDescent="0.3">
      <c r="A16" t="s">
        <v>14</v>
      </c>
      <c r="B16" s="7">
        <v>27866.45</v>
      </c>
      <c r="C16" s="9">
        <v>30282.77</v>
      </c>
      <c r="D16" s="1">
        <v>16656</v>
      </c>
      <c r="E16" s="5">
        <v>55</v>
      </c>
      <c r="F16" s="2">
        <f>C16/C20</f>
        <v>3.1522525062226839E-3</v>
      </c>
      <c r="G16" s="11">
        <f>C16-B16</f>
        <v>2416.3199999999997</v>
      </c>
      <c r="H16" s="14">
        <f>C16/B16-1</f>
        <v>8.6710722033125798E-2</v>
      </c>
    </row>
    <row r="17" spans="1:8" x14ac:dyDescent="0.3">
      <c r="A17" t="s">
        <v>11</v>
      </c>
      <c r="B17" s="7">
        <v>358952.41</v>
      </c>
      <c r="C17" s="9">
        <v>14909</v>
      </c>
      <c r="D17" s="1">
        <v>2443.56</v>
      </c>
      <c r="E17" s="5">
        <v>16.39</v>
      </c>
      <c r="F17" s="2">
        <f>C17/C20</f>
        <v>1.5519363854519911E-3</v>
      </c>
      <c r="G17" s="10">
        <f>C17-B17</f>
        <v>-344043.41</v>
      </c>
      <c r="H17" s="13">
        <f>C17/B17-1</f>
        <v>-0.95846524613109574</v>
      </c>
    </row>
    <row r="18" spans="1:8" x14ac:dyDescent="0.3">
      <c r="A18" t="s">
        <v>18</v>
      </c>
      <c r="B18" s="7">
        <v>0</v>
      </c>
      <c r="C18" s="9">
        <v>3903.64</v>
      </c>
      <c r="D18" s="1">
        <v>1792.0320999999999</v>
      </c>
      <c r="E18" s="5">
        <v>45.91</v>
      </c>
      <c r="F18" s="2">
        <f>C18/C20</f>
        <v>4.0634522447553897E-4</v>
      </c>
      <c r="G18" s="11">
        <f>C18-B18</f>
        <v>3903.64</v>
      </c>
      <c r="H18" s="2"/>
    </row>
    <row r="19" spans="1:8" x14ac:dyDescent="0.3">
      <c r="A19" t="s">
        <v>16</v>
      </c>
      <c r="B19" s="7">
        <v>280</v>
      </c>
      <c r="C19" s="9">
        <v>200</v>
      </c>
      <c r="D19" s="1">
        <v>177.88</v>
      </c>
      <c r="E19" s="5">
        <v>88.94</v>
      </c>
      <c r="F19" s="2">
        <f>C19/C20</f>
        <v>2.0818785773049715E-5</v>
      </c>
      <c r="G19" s="10">
        <f>C19-B19</f>
        <v>-80</v>
      </c>
      <c r="H19" s="13">
        <f>C19/B19-1</f>
        <v>-0.2857142857142857</v>
      </c>
    </row>
    <row r="20" spans="1:8" x14ac:dyDescent="0.3">
      <c r="C20" s="16">
        <f>SUM(C2:C19)</f>
        <v>9606708.1999999974</v>
      </c>
      <c r="F20" s="19">
        <v>1</v>
      </c>
    </row>
  </sheetData>
  <sortState ref="A2:H19">
    <sortCondition descending="1" ref="C2"/>
  </sortState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10" sqref="C10"/>
    </sheetView>
  </sheetViews>
  <sheetFormatPr defaultRowHeight="14.4" x14ac:dyDescent="0.3"/>
  <cols>
    <col min="1" max="1" width="26.21875" customWidth="1"/>
    <col min="2" max="2" width="14.33203125" customWidth="1"/>
    <col min="3" max="3" width="13" customWidth="1"/>
    <col min="4" max="4" width="15.5546875" customWidth="1"/>
    <col min="6" max="6" width="25" customWidth="1"/>
    <col min="7" max="7" width="22.44140625" customWidth="1"/>
  </cols>
  <sheetData>
    <row r="1" spans="1:7" x14ac:dyDescent="0.3">
      <c r="A1" s="3" t="s">
        <v>17</v>
      </c>
      <c r="B1" s="6" t="s">
        <v>21</v>
      </c>
      <c r="C1" s="8" t="s">
        <v>22</v>
      </c>
      <c r="D1" s="4" t="s">
        <v>19</v>
      </c>
      <c r="E1" s="4" t="s">
        <v>24</v>
      </c>
      <c r="F1" s="4" t="s">
        <v>20</v>
      </c>
      <c r="G1" s="4" t="s">
        <v>23</v>
      </c>
    </row>
    <row r="2" spans="1:7" x14ac:dyDescent="0.3">
      <c r="A2" t="s">
        <v>7</v>
      </c>
      <c r="B2" s="7">
        <v>308828.53000000003</v>
      </c>
      <c r="C2" s="9">
        <v>279858.49</v>
      </c>
      <c r="D2" s="1">
        <v>141870.01800000001</v>
      </c>
      <c r="E2" s="5">
        <v>50.69</v>
      </c>
      <c r="F2" s="10">
        <f>C2-B2</f>
        <v>-28970.040000000037</v>
      </c>
      <c r="G2" s="13">
        <f>C2/B2-1</f>
        <v>-9.3806229625222892E-2</v>
      </c>
    </row>
    <row r="3" spans="1:7" x14ac:dyDescent="0.3">
      <c r="A3" t="s">
        <v>9</v>
      </c>
      <c r="B3" s="7">
        <v>160148.24</v>
      </c>
      <c r="C3" s="9">
        <v>194763.02</v>
      </c>
      <c r="D3" s="1">
        <v>120702.51790000001</v>
      </c>
      <c r="E3" s="5">
        <v>61.97</v>
      </c>
      <c r="F3" s="11">
        <f>C3-B3</f>
        <v>34614.78</v>
      </c>
      <c r="G3" s="14">
        <f>C3/B3-1</f>
        <v>0.21614211932644412</v>
      </c>
    </row>
    <row r="4" spans="1:7" x14ac:dyDescent="0.3">
      <c r="A4" t="s">
        <v>16</v>
      </c>
      <c r="B4" s="7">
        <v>280</v>
      </c>
      <c r="C4" s="9">
        <v>200</v>
      </c>
      <c r="D4" s="1">
        <v>177.88</v>
      </c>
      <c r="E4" s="5">
        <v>88.94</v>
      </c>
      <c r="F4" s="10">
        <f>C4-B4</f>
        <v>-80</v>
      </c>
      <c r="G4" s="13">
        <f>C4/B4-1</f>
        <v>-0.2857142857142857</v>
      </c>
    </row>
    <row r="5" spans="1:7" x14ac:dyDescent="0.3">
      <c r="B5" s="16">
        <f>SUM(B2:B4)</f>
        <v>469256.77</v>
      </c>
      <c r="C5" s="16">
        <f>SUM(C2:C4)</f>
        <v>474821.51</v>
      </c>
      <c r="D5" s="16">
        <f>SUM(D2:D4)</f>
        <v>262750.41590000002</v>
      </c>
      <c r="F5" s="17">
        <f>C5-B5</f>
        <v>5564.7399999999907</v>
      </c>
      <c r="G5" s="18">
        <f>C5/B5-1</f>
        <v>1.1858624863313016E-2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Nadruki 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2024-01-12T10:33:37Z</cp:lastPrinted>
  <dcterms:created xsi:type="dcterms:W3CDTF">2022-01-21T09:11:13Z</dcterms:created>
  <dcterms:modified xsi:type="dcterms:W3CDTF">2024-01-22T12:45:48Z</dcterms:modified>
</cp:coreProperties>
</file>