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K77" i="1" l="1"/>
  <c r="J77" i="1"/>
  <c r="K76" i="1"/>
  <c r="J76" i="1"/>
  <c r="K75" i="1"/>
  <c r="J75" i="1"/>
  <c r="K74" i="1"/>
  <c r="J74" i="1"/>
  <c r="K73" i="1"/>
  <c r="J73" i="1"/>
  <c r="K72" i="1"/>
  <c r="J72" i="1"/>
  <c r="K71" i="1"/>
  <c r="J71" i="1"/>
  <c r="K70" i="1"/>
  <c r="J70" i="1"/>
  <c r="K69" i="1"/>
  <c r="J69" i="1"/>
  <c r="K68" i="1"/>
  <c r="J68" i="1"/>
  <c r="K67" i="1"/>
  <c r="J67" i="1"/>
  <c r="K66" i="1"/>
  <c r="J66" i="1"/>
  <c r="K65" i="1"/>
  <c r="J65" i="1"/>
  <c r="K64" i="1"/>
  <c r="J64" i="1"/>
  <c r="K63" i="1"/>
  <c r="J63" i="1"/>
  <c r="K62" i="1"/>
  <c r="J62" i="1"/>
  <c r="K61" i="1"/>
  <c r="J61" i="1"/>
  <c r="K60" i="1"/>
  <c r="J60" i="1"/>
  <c r="K59" i="1"/>
  <c r="J59" i="1"/>
  <c r="K58" i="1"/>
  <c r="J58" i="1"/>
  <c r="K57" i="1"/>
  <c r="J57" i="1"/>
  <c r="K56" i="1"/>
  <c r="J56" i="1"/>
  <c r="K55" i="1"/>
  <c r="J55" i="1"/>
  <c r="K54" i="1"/>
  <c r="J54" i="1"/>
  <c r="K53" i="1"/>
  <c r="J53" i="1"/>
  <c r="K52" i="1"/>
  <c r="J52" i="1"/>
  <c r="K51" i="1"/>
  <c r="J51" i="1"/>
  <c r="K50" i="1"/>
  <c r="J50" i="1"/>
  <c r="K49" i="1"/>
  <c r="J49" i="1"/>
  <c r="K48" i="1"/>
  <c r="J48" i="1"/>
  <c r="K47" i="1"/>
  <c r="J47" i="1"/>
  <c r="K46" i="1"/>
  <c r="J46" i="1"/>
  <c r="K45" i="1"/>
  <c r="J45" i="1"/>
  <c r="K44" i="1"/>
  <c r="J44" i="1"/>
  <c r="K43" i="1"/>
  <c r="J43" i="1"/>
  <c r="K42" i="1"/>
  <c r="J42" i="1"/>
  <c r="K41" i="1"/>
  <c r="J41" i="1"/>
  <c r="K40" i="1"/>
  <c r="J40" i="1"/>
  <c r="K39" i="1"/>
  <c r="J39" i="1"/>
  <c r="K38" i="1"/>
  <c r="J38" i="1"/>
  <c r="K37" i="1"/>
  <c r="J37" i="1"/>
  <c r="K36" i="1"/>
  <c r="J36" i="1"/>
  <c r="K35" i="1"/>
  <c r="J35" i="1"/>
  <c r="K34" i="1"/>
  <c r="J34" i="1"/>
  <c r="K33" i="1"/>
  <c r="J33" i="1"/>
  <c r="K32" i="1"/>
  <c r="J32" i="1"/>
  <c r="K31" i="1"/>
  <c r="J31" i="1"/>
  <c r="K30" i="1"/>
  <c r="J30" i="1"/>
  <c r="K29" i="1"/>
  <c r="J29" i="1"/>
  <c r="K28" i="1"/>
  <c r="J28" i="1"/>
  <c r="K27" i="1"/>
  <c r="J27" i="1"/>
  <c r="K26" i="1"/>
  <c r="J26" i="1"/>
  <c r="K25" i="1"/>
  <c r="J25" i="1"/>
  <c r="K24" i="1"/>
  <c r="J24" i="1"/>
  <c r="K23" i="1"/>
  <c r="J23" i="1"/>
  <c r="K22" i="1"/>
  <c r="J22" i="1"/>
  <c r="K21" i="1"/>
  <c r="J21" i="1"/>
  <c r="K20" i="1"/>
  <c r="J20" i="1"/>
  <c r="K19" i="1"/>
  <c r="J19" i="1"/>
  <c r="K18" i="1"/>
  <c r="J18" i="1"/>
  <c r="K17" i="1"/>
  <c r="J17" i="1"/>
  <c r="K16" i="1"/>
  <c r="J16" i="1"/>
  <c r="K15" i="1"/>
  <c r="J15" i="1"/>
  <c r="K14" i="1"/>
  <c r="J14" i="1"/>
  <c r="K13" i="1"/>
  <c r="J13" i="1"/>
  <c r="K12" i="1"/>
  <c r="J12" i="1"/>
  <c r="K11" i="1"/>
  <c r="J11" i="1"/>
  <c r="K10" i="1"/>
  <c r="J10" i="1"/>
  <c r="K9" i="1"/>
  <c r="J9" i="1"/>
  <c r="K8" i="1"/>
  <c r="J8" i="1"/>
  <c r="K7" i="1"/>
  <c r="J7" i="1"/>
  <c r="K6" i="1"/>
  <c r="J6" i="1"/>
  <c r="K5" i="1"/>
  <c r="J5" i="1"/>
  <c r="K4" i="1"/>
  <c r="J4" i="1"/>
  <c r="K3" i="1"/>
  <c r="J3" i="1"/>
  <c r="K2" i="1"/>
  <c r="J2" i="1"/>
  <c r="I77" i="1" l="1"/>
  <c r="H77" i="1"/>
  <c r="I76" i="1"/>
  <c r="H76" i="1"/>
  <c r="I75" i="1"/>
  <c r="H75" i="1"/>
  <c r="I74" i="1"/>
  <c r="H74" i="1"/>
  <c r="I73" i="1"/>
  <c r="H73" i="1"/>
  <c r="I72" i="1"/>
  <c r="H72" i="1"/>
  <c r="I71" i="1"/>
  <c r="H71" i="1"/>
  <c r="I70" i="1"/>
  <c r="H70" i="1"/>
  <c r="I69" i="1"/>
  <c r="H69" i="1"/>
  <c r="I68" i="1"/>
  <c r="H68" i="1"/>
  <c r="I67" i="1"/>
  <c r="H67" i="1"/>
  <c r="I66" i="1"/>
  <c r="H66" i="1"/>
  <c r="I65" i="1"/>
  <c r="H65" i="1"/>
  <c r="I64" i="1"/>
  <c r="H64" i="1"/>
  <c r="I63" i="1"/>
  <c r="H63" i="1"/>
  <c r="I62" i="1"/>
  <c r="H62" i="1"/>
  <c r="I61" i="1"/>
  <c r="H61" i="1"/>
  <c r="I60" i="1"/>
  <c r="H60" i="1"/>
  <c r="I59" i="1"/>
  <c r="H59" i="1"/>
  <c r="I58" i="1"/>
  <c r="H58" i="1"/>
  <c r="I57" i="1"/>
  <c r="H57" i="1"/>
  <c r="I56" i="1"/>
  <c r="H56" i="1"/>
  <c r="I55" i="1"/>
  <c r="H55" i="1"/>
  <c r="I54" i="1"/>
  <c r="H54" i="1"/>
  <c r="I53" i="1"/>
  <c r="H53" i="1"/>
  <c r="I52" i="1"/>
  <c r="H52" i="1"/>
  <c r="I51" i="1"/>
  <c r="H51" i="1"/>
  <c r="I50" i="1"/>
  <c r="H50" i="1"/>
  <c r="I49" i="1"/>
  <c r="H49" i="1"/>
  <c r="I48" i="1"/>
  <c r="H48" i="1"/>
  <c r="I47" i="1"/>
  <c r="H47" i="1"/>
  <c r="I46" i="1"/>
  <c r="H46" i="1"/>
  <c r="I45" i="1"/>
  <c r="H45" i="1"/>
  <c r="I44" i="1"/>
  <c r="H44" i="1"/>
  <c r="I43" i="1"/>
  <c r="H43" i="1"/>
  <c r="I42" i="1"/>
  <c r="H42" i="1"/>
  <c r="I41" i="1"/>
  <c r="H41" i="1"/>
  <c r="I40" i="1"/>
  <c r="H40" i="1"/>
  <c r="I39" i="1"/>
  <c r="H39" i="1"/>
  <c r="I38" i="1"/>
  <c r="H38" i="1"/>
  <c r="I37" i="1"/>
  <c r="H37" i="1"/>
  <c r="I36" i="1"/>
  <c r="H36" i="1"/>
  <c r="I35" i="1"/>
  <c r="H35" i="1"/>
  <c r="I34" i="1"/>
  <c r="H34" i="1"/>
  <c r="I33" i="1"/>
  <c r="H33" i="1"/>
  <c r="I32" i="1"/>
  <c r="H32" i="1"/>
  <c r="I31" i="1"/>
  <c r="H31" i="1"/>
  <c r="I30" i="1"/>
  <c r="H30" i="1"/>
  <c r="I29" i="1"/>
  <c r="H29" i="1"/>
  <c r="I28" i="1"/>
  <c r="H28" i="1"/>
  <c r="I27" i="1"/>
  <c r="H27" i="1"/>
  <c r="I26" i="1"/>
  <c r="H26" i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  <c r="I6" i="1"/>
  <c r="H6" i="1"/>
  <c r="I5" i="1"/>
  <c r="H5" i="1"/>
  <c r="I4" i="1"/>
  <c r="H4" i="1"/>
  <c r="I3" i="1"/>
  <c r="H3" i="1"/>
  <c r="I2" i="1"/>
  <c r="H2" i="1"/>
  <c r="G77" i="1"/>
  <c r="D77" i="1"/>
  <c r="E77" i="1"/>
  <c r="F77" i="1"/>
  <c r="B77" i="1"/>
  <c r="C77" i="1"/>
</calcChain>
</file>

<file path=xl/sharedStrings.xml><?xml version="1.0" encoding="utf-8"?>
<sst xmlns="http://schemas.openxmlformats.org/spreadsheetml/2006/main" count="87" uniqueCount="87">
  <si>
    <t>Symbol</t>
  </si>
  <si>
    <t>ALUTEC</t>
  </si>
  <si>
    <t>ANTKIEWIC2</t>
  </si>
  <si>
    <t>AXASTENMAN</t>
  </si>
  <si>
    <t>AXTONE</t>
  </si>
  <si>
    <t>BENDALUTZ</t>
  </si>
  <si>
    <t>BITNER2</t>
  </si>
  <si>
    <t>BMZPOLAND</t>
  </si>
  <si>
    <t>BORGWARMOB</t>
  </si>
  <si>
    <t>BORGWARNER</t>
  </si>
  <si>
    <t>BRUKBET</t>
  </si>
  <si>
    <t>BURY</t>
  </si>
  <si>
    <t>CERKAMED</t>
  </si>
  <si>
    <t>CERSANIT</t>
  </si>
  <si>
    <t>CERVAX</t>
  </si>
  <si>
    <t>COMA</t>
  </si>
  <si>
    <t>DRUMET</t>
  </si>
  <si>
    <t>DTW</t>
  </si>
  <si>
    <t>DUBIELVIT2</t>
  </si>
  <si>
    <t>ELTECHSPZOO</t>
  </si>
  <si>
    <t>EUPHORA</t>
  </si>
  <si>
    <t>EXLAB</t>
  </si>
  <si>
    <t>EXPRAN</t>
  </si>
  <si>
    <t>FAGRONSERV</t>
  </si>
  <si>
    <t>FENIXMETAL</t>
  </si>
  <si>
    <t>FOREST</t>
  </si>
  <si>
    <t>FORMASTER</t>
  </si>
  <si>
    <t>GALECO</t>
  </si>
  <si>
    <t>GOLDDROP</t>
  </si>
  <si>
    <t>HHPOLSKA</t>
  </si>
  <si>
    <t>HUSQVARNA</t>
  </si>
  <si>
    <t>INGREMIO2</t>
  </si>
  <si>
    <t>LERG</t>
  </si>
  <si>
    <t>MABUCHI</t>
  </si>
  <si>
    <t>MAGKRAK</t>
  </si>
  <si>
    <t>MĄCZKA</t>
  </si>
  <si>
    <t>MEDYK</t>
  </si>
  <si>
    <t>MERAWEX</t>
  </si>
  <si>
    <t>MERKURY</t>
  </si>
  <si>
    <t>NIDEC</t>
  </si>
  <si>
    <t>NO NAME</t>
  </si>
  <si>
    <t>NORMA VARI</t>
  </si>
  <si>
    <t>POLPLAST</t>
  </si>
  <si>
    <t>PULSAR</t>
  </si>
  <si>
    <t>RCKIK BIAŁ</t>
  </si>
  <si>
    <t>RCKIK BYDG</t>
  </si>
  <si>
    <t>RCKIK GDA</t>
  </si>
  <si>
    <t>RCKIK KATO</t>
  </si>
  <si>
    <t>RCKIK LODZ</t>
  </si>
  <si>
    <t>RCKIK LUBL</t>
  </si>
  <si>
    <t>RCKIK OLSZ</t>
  </si>
  <si>
    <t>RCKIK SZCZ</t>
  </si>
  <si>
    <t>RCKIK WAR</t>
  </si>
  <si>
    <t>RCKIK WROC</t>
  </si>
  <si>
    <t>ROLLMIX</t>
  </si>
  <si>
    <t>ROYALCAN2</t>
  </si>
  <si>
    <t>ROYALCANIN</t>
  </si>
  <si>
    <t>STALPRODUKT</t>
  </si>
  <si>
    <t>SZPITALUNI</t>
  </si>
  <si>
    <t>TARNWELL</t>
  </si>
  <si>
    <t>TECH</t>
  </si>
  <si>
    <t>TEVA</t>
  </si>
  <si>
    <t>TMTECHNOLO</t>
  </si>
  <si>
    <t>TREFL</t>
  </si>
  <si>
    <t>U JEDRUSI2</t>
  </si>
  <si>
    <t>UNIONPARTS</t>
  </si>
  <si>
    <t>UTCCCS</t>
  </si>
  <si>
    <t>VESUVIUS</t>
  </si>
  <si>
    <t>WESTERBERG</t>
  </si>
  <si>
    <t>WPJ</t>
  </si>
  <si>
    <t>WPJ2</t>
  </si>
  <si>
    <t>ZASLAWTSS</t>
  </si>
  <si>
    <t>Marża 2024</t>
  </si>
  <si>
    <t>FMPOLSKA</t>
  </si>
  <si>
    <t>KONFEKCJO2</t>
  </si>
  <si>
    <t>PHARMACOSM</t>
  </si>
  <si>
    <t>RCKIK ZGOR</t>
  </si>
  <si>
    <t>Marża % 24</t>
  </si>
  <si>
    <t>Marża 2023</t>
  </si>
  <si>
    <t>Marża% 2023</t>
  </si>
  <si>
    <t>Różnica Obrót 24/23</t>
  </si>
  <si>
    <t>Obrót 2023</t>
  </si>
  <si>
    <t>Obrót 2024</t>
  </si>
  <si>
    <t>Różnica Marża 24/23</t>
  </si>
  <si>
    <t>Różnica % Obrót 24/23</t>
  </si>
  <si>
    <t>Różnica % Marża 24/23</t>
  </si>
  <si>
    <t>wzrost o 3,12 pkty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</si>
</sst>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4" fontId="0" fillId="0" borderId="0" xfId="0" applyNumberFormat="1"/>
    <xf numFmtId="2" fontId="0" fillId="0" borderId="0" xfId="0" applyNumberFormat="1"/>
    <xf numFmtId="4" fontId="3" fillId="0" borderId="0" xfId="0" applyNumberFormat="1" applyFont="1"/>
    <xf numFmtId="10" fontId="3" fillId="0" borderId="0" xfId="1" applyNumberFormat="1" applyFont="1"/>
    <xf numFmtId="4" fontId="0" fillId="2" borderId="0" xfId="0" applyNumberFormat="1" applyFill="1"/>
    <xf numFmtId="2" fontId="0" fillId="2" borderId="0" xfId="0" applyNumberFormat="1" applyFill="1"/>
    <xf numFmtId="4" fontId="3" fillId="2" borderId="0" xfId="0" applyNumberFormat="1" applyFont="1" applyFill="1"/>
    <xf numFmtId="10" fontId="3" fillId="2" borderId="0" xfId="1" applyNumberFormat="1" applyFont="1" applyFill="1"/>
    <xf numFmtId="0" fontId="3" fillId="0" borderId="0" xfId="0" applyFont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10" fontId="0" fillId="3" borderId="0" xfId="1" applyNumberFormat="1" applyFont="1" applyFill="1"/>
    <xf numFmtId="4" fontId="2" fillId="3" borderId="0" xfId="0" applyNumberFormat="1" applyFont="1" applyFill="1"/>
    <xf numFmtId="4" fontId="4" fillId="3" borderId="0" xfId="0" applyNumberFormat="1" applyFont="1" applyFill="1"/>
    <xf numFmtId="4" fontId="5" fillId="3" borderId="0" xfId="0" applyNumberFormat="1" applyFont="1" applyFill="1"/>
    <xf numFmtId="4" fontId="6" fillId="3" borderId="0" xfId="0" applyNumberFormat="1" applyFont="1" applyFill="1"/>
    <xf numFmtId="10" fontId="4" fillId="3" borderId="0" xfId="1" applyNumberFormat="1" applyFont="1" applyFill="1"/>
    <xf numFmtId="10" fontId="6" fillId="3" borderId="0" xfId="1" applyNumberFormat="1" applyFont="1" applyFill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8"/>
  <sheetViews>
    <sheetView tabSelected="1" workbookViewId="0">
      <selection activeCell="M48" sqref="M48"/>
    </sheetView>
  </sheetViews>
  <sheetFormatPr defaultRowHeight="14.4" x14ac:dyDescent="0.3"/>
  <cols>
    <col min="1" max="1" width="19.5546875" customWidth="1"/>
    <col min="2" max="2" width="15" customWidth="1"/>
    <col min="3" max="3" width="14.109375" customWidth="1"/>
    <col min="4" max="4" width="14" customWidth="1"/>
    <col min="5" max="5" width="13.88671875" customWidth="1"/>
    <col min="6" max="6" width="13.21875" customWidth="1"/>
    <col min="7" max="7" width="12.77734375" customWidth="1"/>
    <col min="8" max="8" width="15.33203125" customWidth="1"/>
    <col min="9" max="9" width="13.109375" customWidth="1"/>
    <col min="10" max="10" width="12.109375" customWidth="1"/>
    <col min="11" max="11" width="13" customWidth="1"/>
    <col min="13" max="13" width="9.5546875" bestFit="1" customWidth="1"/>
  </cols>
  <sheetData>
    <row r="1" spans="1:11" s="9" customFormat="1" ht="25.8" customHeight="1" x14ac:dyDescent="0.3">
      <c r="A1" s="9" t="s">
        <v>0</v>
      </c>
      <c r="B1" s="9" t="s">
        <v>81</v>
      </c>
      <c r="C1" s="9" t="s">
        <v>78</v>
      </c>
      <c r="D1" s="9" t="s">
        <v>79</v>
      </c>
      <c r="E1" s="10" t="s">
        <v>82</v>
      </c>
      <c r="F1" s="10" t="s">
        <v>72</v>
      </c>
      <c r="G1" s="10" t="s">
        <v>77</v>
      </c>
      <c r="H1" s="11" t="s">
        <v>80</v>
      </c>
      <c r="I1" s="11" t="s">
        <v>83</v>
      </c>
      <c r="J1" s="11" t="s">
        <v>84</v>
      </c>
      <c r="K1" s="11" t="s">
        <v>85</v>
      </c>
    </row>
    <row r="2" spans="1:11" x14ac:dyDescent="0.3">
      <c r="A2" t="s">
        <v>1</v>
      </c>
      <c r="B2" s="1">
        <v>51520.38</v>
      </c>
      <c r="C2" s="1">
        <v>14256.8351</v>
      </c>
      <c r="D2" s="2">
        <v>27.6722</v>
      </c>
      <c r="E2" s="5">
        <v>52737.8</v>
      </c>
      <c r="F2" s="5">
        <v>12766.414000000001</v>
      </c>
      <c r="G2" s="6">
        <v>24.2073</v>
      </c>
      <c r="H2" s="15">
        <f>E2-B2</f>
        <v>1217.4200000000055</v>
      </c>
      <c r="I2" s="13">
        <f>F2-C2</f>
        <v>-1490.4210999999996</v>
      </c>
      <c r="J2" s="12">
        <f>E2/B2</f>
        <v>1.0236298722951966</v>
      </c>
      <c r="K2" s="12">
        <f>F2/C2</f>
        <v>0.89545918925582579</v>
      </c>
    </row>
    <row r="3" spans="1:11" x14ac:dyDescent="0.3">
      <c r="A3" t="s">
        <v>2</v>
      </c>
      <c r="B3" s="1">
        <v>40547.129999999997</v>
      </c>
      <c r="C3" s="1">
        <v>17451.165799999999</v>
      </c>
      <c r="D3" s="2">
        <v>43.039200000000001</v>
      </c>
      <c r="E3" s="5">
        <v>25667.24</v>
      </c>
      <c r="F3" s="5">
        <v>11123.7204</v>
      </c>
      <c r="G3" s="6">
        <v>43.338200000000001</v>
      </c>
      <c r="H3" s="13">
        <f t="shared" ref="H3:H66" si="0">E3-B3</f>
        <v>-14879.889999999996</v>
      </c>
      <c r="I3" s="13">
        <f t="shared" ref="I3:I66" si="1">F3-C3</f>
        <v>-6327.4453999999987</v>
      </c>
      <c r="J3" s="12">
        <f t="shared" ref="J3:J66" si="2">E3/B3</f>
        <v>0.6330223618786337</v>
      </c>
      <c r="K3" s="12">
        <f t="shared" ref="K3:K66" si="3">F3/C3</f>
        <v>0.63741990234257018</v>
      </c>
    </row>
    <row r="4" spans="1:11" x14ac:dyDescent="0.3">
      <c r="A4" t="s">
        <v>3</v>
      </c>
      <c r="B4" s="1">
        <v>266710.43</v>
      </c>
      <c r="C4" s="1">
        <v>86997.620200000005</v>
      </c>
      <c r="D4" s="2">
        <v>32.618699999999997</v>
      </c>
      <c r="E4" s="5">
        <v>78864.13</v>
      </c>
      <c r="F4" s="5">
        <v>33594.698199999999</v>
      </c>
      <c r="G4" s="6">
        <v>42.598100000000002</v>
      </c>
      <c r="H4" s="13">
        <f t="shared" si="0"/>
        <v>-187846.3</v>
      </c>
      <c r="I4" s="13">
        <f t="shared" si="1"/>
        <v>-53402.922000000006</v>
      </c>
      <c r="J4" s="12">
        <f t="shared" si="2"/>
        <v>0.29569196075309095</v>
      </c>
      <c r="K4" s="12">
        <f t="shared" si="3"/>
        <v>0.38615651925614392</v>
      </c>
    </row>
    <row r="5" spans="1:11" x14ac:dyDescent="0.3">
      <c r="A5" t="s">
        <v>4</v>
      </c>
      <c r="B5" s="1">
        <v>87210.99</v>
      </c>
      <c r="C5" s="1">
        <v>33992.339999999997</v>
      </c>
      <c r="D5" s="2">
        <v>38.9771</v>
      </c>
      <c r="E5" s="5">
        <v>69923.429999999993</v>
      </c>
      <c r="F5" s="5">
        <v>34158.879999999997</v>
      </c>
      <c r="G5" s="6">
        <v>48.851799999999997</v>
      </c>
      <c r="H5" s="13">
        <f t="shared" si="0"/>
        <v>-17287.560000000012</v>
      </c>
      <c r="I5" s="15">
        <f t="shared" si="1"/>
        <v>166.54000000000087</v>
      </c>
      <c r="J5" s="12">
        <f t="shared" si="2"/>
        <v>0.80177314808603806</v>
      </c>
      <c r="K5" s="12">
        <f t="shared" si="3"/>
        <v>1.0048993390863943</v>
      </c>
    </row>
    <row r="6" spans="1:11" x14ac:dyDescent="0.3">
      <c r="A6" t="s">
        <v>5</v>
      </c>
      <c r="B6" s="1">
        <v>30459.61</v>
      </c>
      <c r="C6" s="1">
        <v>13127.093000000001</v>
      </c>
      <c r="D6" s="2">
        <v>43.096699999999998</v>
      </c>
      <c r="E6" s="5">
        <v>35816.15</v>
      </c>
      <c r="F6" s="5">
        <v>17167.276000000002</v>
      </c>
      <c r="G6" s="6">
        <v>47.931600000000003</v>
      </c>
      <c r="H6" s="15">
        <f t="shared" si="0"/>
        <v>5356.5400000000009</v>
      </c>
      <c r="I6" s="15">
        <f t="shared" si="1"/>
        <v>4040.1830000000009</v>
      </c>
      <c r="J6" s="12">
        <f t="shared" si="2"/>
        <v>1.1758571432792475</v>
      </c>
      <c r="K6" s="12">
        <f t="shared" si="3"/>
        <v>1.3077743869111007</v>
      </c>
    </row>
    <row r="7" spans="1:11" x14ac:dyDescent="0.3">
      <c r="A7" t="s">
        <v>6</v>
      </c>
      <c r="B7" s="1">
        <v>176713.32</v>
      </c>
      <c r="C7" s="1">
        <v>45094.950199999999</v>
      </c>
      <c r="D7" s="2">
        <v>25.518699999999999</v>
      </c>
      <c r="E7" s="5">
        <v>180969.08</v>
      </c>
      <c r="F7" s="5">
        <v>50010.378700000001</v>
      </c>
      <c r="G7" s="6">
        <v>27.634699999999999</v>
      </c>
      <c r="H7" s="15">
        <f t="shared" si="0"/>
        <v>4255.7599999999802</v>
      </c>
      <c r="I7" s="15">
        <f t="shared" si="1"/>
        <v>4915.4285000000018</v>
      </c>
      <c r="J7" s="12">
        <f t="shared" si="2"/>
        <v>1.0240828478577619</v>
      </c>
      <c r="K7" s="12">
        <f t="shared" si="3"/>
        <v>1.1090017502669289</v>
      </c>
    </row>
    <row r="8" spans="1:11" x14ac:dyDescent="0.3">
      <c r="A8" t="s">
        <v>7</v>
      </c>
      <c r="B8" s="1">
        <v>31782.92</v>
      </c>
      <c r="C8" s="1">
        <v>23123.99</v>
      </c>
      <c r="D8" s="2">
        <v>72.756</v>
      </c>
      <c r="E8" s="5">
        <v>34716.75</v>
      </c>
      <c r="F8" s="5">
        <v>21353.044999999998</v>
      </c>
      <c r="G8" s="6">
        <v>61.506399999999999</v>
      </c>
      <c r="H8" s="15">
        <f t="shared" si="0"/>
        <v>2933.8300000000017</v>
      </c>
      <c r="I8" s="13">
        <f t="shared" si="1"/>
        <v>-1770.9450000000033</v>
      </c>
      <c r="J8" s="12">
        <f t="shared" si="2"/>
        <v>1.0923083845033748</v>
      </c>
      <c r="K8" s="12">
        <f t="shared" si="3"/>
        <v>0.92341524970387878</v>
      </c>
    </row>
    <row r="9" spans="1:11" x14ac:dyDescent="0.3">
      <c r="A9" t="s">
        <v>8</v>
      </c>
      <c r="B9" s="1">
        <v>44339.94</v>
      </c>
      <c r="C9" s="1">
        <v>13434.155000000001</v>
      </c>
      <c r="D9" s="2">
        <v>30.297999999999998</v>
      </c>
      <c r="E9" s="5">
        <v>27528.03</v>
      </c>
      <c r="F9" s="5">
        <v>9445.85</v>
      </c>
      <c r="G9" s="6">
        <v>34.313499999999998</v>
      </c>
      <c r="H9" s="13">
        <f t="shared" si="0"/>
        <v>-16811.910000000003</v>
      </c>
      <c r="I9" s="13">
        <f t="shared" si="1"/>
        <v>-3988.3050000000003</v>
      </c>
      <c r="J9" s="12">
        <f t="shared" si="2"/>
        <v>0.62084048828212213</v>
      </c>
      <c r="K9" s="12">
        <f t="shared" si="3"/>
        <v>0.70312200506842448</v>
      </c>
    </row>
    <row r="10" spans="1:11" x14ac:dyDescent="0.3">
      <c r="A10" t="s">
        <v>9</v>
      </c>
      <c r="B10" s="1">
        <v>258169.18</v>
      </c>
      <c r="C10" s="1">
        <v>57782.5314</v>
      </c>
      <c r="D10" s="2">
        <v>22.381599999999999</v>
      </c>
      <c r="E10" s="5">
        <v>268465.65000000002</v>
      </c>
      <c r="F10" s="5">
        <v>64853.366000000002</v>
      </c>
      <c r="G10" s="6">
        <v>24.157</v>
      </c>
      <c r="H10" s="15">
        <f t="shared" si="0"/>
        <v>10296.47000000003</v>
      </c>
      <c r="I10" s="15">
        <f t="shared" si="1"/>
        <v>7070.834600000002</v>
      </c>
      <c r="J10" s="12">
        <f t="shared" si="2"/>
        <v>1.0398826459455774</v>
      </c>
      <c r="K10" s="12">
        <f t="shared" si="3"/>
        <v>1.1223697617373682</v>
      </c>
    </row>
    <row r="11" spans="1:11" x14ac:dyDescent="0.3">
      <c r="A11" t="s">
        <v>10</v>
      </c>
      <c r="B11" s="1">
        <v>54052.2</v>
      </c>
      <c r="C11" s="1">
        <v>23179.0072</v>
      </c>
      <c r="D11" s="2">
        <v>42.882599999999996</v>
      </c>
      <c r="E11" s="5">
        <v>53856.77</v>
      </c>
      <c r="F11" s="5">
        <v>17874.61</v>
      </c>
      <c r="G11" s="6">
        <v>33.189100000000003</v>
      </c>
      <c r="H11" s="13">
        <f t="shared" si="0"/>
        <v>-195.43000000000029</v>
      </c>
      <c r="I11" s="13">
        <f t="shared" si="1"/>
        <v>-5304.3971999999994</v>
      </c>
      <c r="J11" s="12">
        <f t="shared" si="2"/>
        <v>0.99638442098563984</v>
      </c>
      <c r="K11" s="12">
        <f t="shared" si="3"/>
        <v>0.7711551166005074</v>
      </c>
    </row>
    <row r="12" spans="1:11" x14ac:dyDescent="0.3">
      <c r="A12" t="s">
        <v>11</v>
      </c>
      <c r="B12" s="1">
        <v>51083.360000000001</v>
      </c>
      <c r="C12" s="1">
        <v>12889.934499999999</v>
      </c>
      <c r="D12" s="2">
        <v>25.2331</v>
      </c>
      <c r="E12" s="5">
        <v>53594.85</v>
      </c>
      <c r="F12" s="5">
        <v>15147.386500000001</v>
      </c>
      <c r="G12" s="6">
        <v>28.262699999999999</v>
      </c>
      <c r="H12" s="15">
        <f t="shared" si="0"/>
        <v>2511.489999999998</v>
      </c>
      <c r="I12" s="15">
        <f t="shared" si="1"/>
        <v>2257.4520000000011</v>
      </c>
      <c r="J12" s="12">
        <f t="shared" si="2"/>
        <v>1.049164542034823</v>
      </c>
      <c r="K12" s="12">
        <f t="shared" si="3"/>
        <v>1.1751329302720663</v>
      </c>
    </row>
    <row r="13" spans="1:11" x14ac:dyDescent="0.3">
      <c r="A13" t="s">
        <v>12</v>
      </c>
      <c r="B13" s="1">
        <v>214847.33</v>
      </c>
      <c r="C13" s="1">
        <v>91299.492400000003</v>
      </c>
      <c r="D13" s="2">
        <v>42.494999999999997</v>
      </c>
      <c r="E13" s="5">
        <v>189311.1</v>
      </c>
      <c r="F13" s="5">
        <v>84185.495899999994</v>
      </c>
      <c r="G13" s="6">
        <v>44.469299999999997</v>
      </c>
      <c r="H13" s="13">
        <f t="shared" si="0"/>
        <v>-25536.229999999981</v>
      </c>
      <c r="I13" s="13">
        <f t="shared" si="1"/>
        <v>-7113.9965000000084</v>
      </c>
      <c r="J13" s="12">
        <f t="shared" si="2"/>
        <v>0.88114243728325603</v>
      </c>
      <c r="K13" s="12">
        <f t="shared" si="3"/>
        <v>0.92208065660614769</v>
      </c>
    </row>
    <row r="14" spans="1:11" x14ac:dyDescent="0.3">
      <c r="A14" t="s">
        <v>13</v>
      </c>
      <c r="B14" s="1">
        <v>309394.78000000003</v>
      </c>
      <c r="C14" s="1">
        <v>61782.075599999996</v>
      </c>
      <c r="D14" s="2">
        <v>19.968599999999999</v>
      </c>
      <c r="E14" s="5">
        <v>156678.1</v>
      </c>
      <c r="F14" s="5">
        <v>29334.3439</v>
      </c>
      <c r="G14" s="6">
        <v>18.7226</v>
      </c>
      <c r="H14" s="13">
        <f t="shared" si="0"/>
        <v>-152716.68000000002</v>
      </c>
      <c r="I14" s="13">
        <f t="shared" si="1"/>
        <v>-32447.731699999997</v>
      </c>
      <c r="J14" s="12">
        <f t="shared" si="2"/>
        <v>0.50640188564267308</v>
      </c>
      <c r="K14" s="12">
        <f t="shared" si="3"/>
        <v>0.47480347034504616</v>
      </c>
    </row>
    <row r="15" spans="1:11" x14ac:dyDescent="0.3">
      <c r="A15" t="s">
        <v>14</v>
      </c>
      <c r="B15" s="1">
        <v>45399.37</v>
      </c>
      <c r="C15" s="1">
        <v>19691.105899999999</v>
      </c>
      <c r="D15" s="2">
        <v>43.372999999999998</v>
      </c>
      <c r="E15" s="5">
        <v>30194.15</v>
      </c>
      <c r="F15" s="5">
        <v>13570.037700000001</v>
      </c>
      <c r="G15" s="6">
        <v>44.942599999999999</v>
      </c>
      <c r="H15" s="13">
        <f t="shared" si="0"/>
        <v>-15205.220000000001</v>
      </c>
      <c r="I15" s="13">
        <f t="shared" si="1"/>
        <v>-6121.0681999999979</v>
      </c>
      <c r="J15" s="12">
        <f t="shared" si="2"/>
        <v>0.66507861232435606</v>
      </c>
      <c r="K15" s="12">
        <f t="shared" si="3"/>
        <v>0.68914553448214411</v>
      </c>
    </row>
    <row r="16" spans="1:11" x14ac:dyDescent="0.3">
      <c r="A16" t="s">
        <v>15</v>
      </c>
      <c r="B16" s="1">
        <v>44595.15</v>
      </c>
      <c r="C16" s="1">
        <v>13377.503000000001</v>
      </c>
      <c r="D16" s="2">
        <v>29.997599999999998</v>
      </c>
      <c r="E16" s="5">
        <v>32846.21</v>
      </c>
      <c r="F16" s="5">
        <v>10300.7245</v>
      </c>
      <c r="G16" s="6">
        <v>31.360399999999998</v>
      </c>
      <c r="H16" s="13">
        <f t="shared" si="0"/>
        <v>-11748.940000000002</v>
      </c>
      <c r="I16" s="13">
        <f t="shared" si="1"/>
        <v>-3076.7785000000003</v>
      </c>
      <c r="J16" s="12">
        <f t="shared" si="2"/>
        <v>0.73654220245923596</v>
      </c>
      <c r="K16" s="12">
        <f t="shared" si="3"/>
        <v>0.77000352756415003</v>
      </c>
    </row>
    <row r="17" spans="1:11" x14ac:dyDescent="0.3">
      <c r="A17" t="s">
        <v>16</v>
      </c>
      <c r="B17" s="1">
        <v>112437.16</v>
      </c>
      <c r="C17" s="1">
        <v>15288.699500000001</v>
      </c>
      <c r="D17" s="2">
        <v>13.5975</v>
      </c>
      <c r="E17" s="5">
        <v>89954.38</v>
      </c>
      <c r="F17" s="5">
        <v>19627.470499999999</v>
      </c>
      <c r="G17" s="6">
        <v>21.819299999999998</v>
      </c>
      <c r="H17" s="13">
        <f t="shared" si="0"/>
        <v>-22482.78</v>
      </c>
      <c r="I17" s="15">
        <f t="shared" si="1"/>
        <v>4338.7709999999988</v>
      </c>
      <c r="J17" s="12">
        <f t="shared" si="2"/>
        <v>0.80004137422183197</v>
      </c>
      <c r="K17" s="12">
        <f t="shared" si="3"/>
        <v>1.2837894092954079</v>
      </c>
    </row>
    <row r="18" spans="1:11" x14ac:dyDescent="0.3">
      <c r="A18" t="s">
        <v>17</v>
      </c>
      <c r="B18" s="1">
        <v>101875.79</v>
      </c>
      <c r="C18" s="1">
        <v>33782.567499999997</v>
      </c>
      <c r="D18" s="2">
        <v>33.160499999999999</v>
      </c>
      <c r="E18" s="5">
        <v>52556.68</v>
      </c>
      <c r="F18" s="5">
        <v>21910.428</v>
      </c>
      <c r="G18" s="6">
        <v>41.689100000000003</v>
      </c>
      <c r="H18" s="13">
        <f t="shared" si="0"/>
        <v>-49319.109999999993</v>
      </c>
      <c r="I18" s="13">
        <f t="shared" si="1"/>
        <v>-11872.139499999997</v>
      </c>
      <c r="J18" s="12">
        <f t="shared" si="2"/>
        <v>0.51588979089143749</v>
      </c>
      <c r="K18" s="12">
        <f t="shared" si="3"/>
        <v>0.64857201868981695</v>
      </c>
    </row>
    <row r="19" spans="1:11" x14ac:dyDescent="0.3">
      <c r="A19" t="s">
        <v>18</v>
      </c>
      <c r="B19" s="1">
        <v>163523.25</v>
      </c>
      <c r="C19" s="1">
        <v>48765.184000000001</v>
      </c>
      <c r="D19" s="2">
        <v>29.8215</v>
      </c>
      <c r="E19" s="5">
        <v>191248.9</v>
      </c>
      <c r="F19" s="5">
        <v>63819.4133</v>
      </c>
      <c r="G19" s="6">
        <v>33.369799999999998</v>
      </c>
      <c r="H19" s="15">
        <f t="shared" si="0"/>
        <v>27725.649999999994</v>
      </c>
      <c r="I19" s="15">
        <f t="shared" si="1"/>
        <v>15054.229299999999</v>
      </c>
      <c r="J19" s="12">
        <f t="shared" si="2"/>
        <v>1.1695517304114247</v>
      </c>
      <c r="K19" s="12">
        <f t="shared" si="3"/>
        <v>1.3087085511663403</v>
      </c>
    </row>
    <row r="20" spans="1:11" x14ac:dyDescent="0.3">
      <c r="A20" t="s">
        <v>19</v>
      </c>
      <c r="B20" s="1">
        <v>94908.08</v>
      </c>
      <c r="C20" s="1">
        <v>42945.94</v>
      </c>
      <c r="D20" s="2">
        <v>45.25</v>
      </c>
      <c r="E20" s="5">
        <v>82630.2</v>
      </c>
      <c r="F20" s="5">
        <v>41863.879999999997</v>
      </c>
      <c r="G20" s="6">
        <v>50.664099999999998</v>
      </c>
      <c r="H20" s="13">
        <f t="shared" si="0"/>
        <v>-12277.880000000005</v>
      </c>
      <c r="I20" s="13">
        <f t="shared" si="1"/>
        <v>-1082.0600000000049</v>
      </c>
      <c r="J20" s="12">
        <f t="shared" si="2"/>
        <v>0.87063398606314657</v>
      </c>
      <c r="K20" s="12">
        <f t="shared" si="3"/>
        <v>0.9748041374807489</v>
      </c>
    </row>
    <row r="21" spans="1:11" x14ac:dyDescent="0.3">
      <c r="A21" t="s">
        <v>20</v>
      </c>
      <c r="B21" s="1">
        <v>65099.199999999997</v>
      </c>
      <c r="C21" s="1">
        <v>29991.863000000001</v>
      </c>
      <c r="D21" s="2">
        <v>46.070999999999998</v>
      </c>
      <c r="E21" s="5">
        <v>36573.67</v>
      </c>
      <c r="F21" s="5">
        <v>17964.141</v>
      </c>
      <c r="G21" s="6">
        <v>49.117600000000003</v>
      </c>
      <c r="H21" s="13">
        <f t="shared" si="0"/>
        <v>-28525.53</v>
      </c>
      <c r="I21" s="13">
        <f t="shared" si="1"/>
        <v>-12027.722000000002</v>
      </c>
      <c r="J21" s="12">
        <f t="shared" si="2"/>
        <v>0.5618144308993045</v>
      </c>
      <c r="K21" s="12">
        <f t="shared" si="3"/>
        <v>0.5989671598593258</v>
      </c>
    </row>
    <row r="22" spans="1:11" x14ac:dyDescent="0.3">
      <c r="A22" t="s">
        <v>21</v>
      </c>
      <c r="B22" s="1">
        <v>28073.08</v>
      </c>
      <c r="C22" s="1">
        <v>15380.95</v>
      </c>
      <c r="D22" s="2">
        <v>54.788899999999998</v>
      </c>
      <c r="E22" s="5">
        <v>17062</v>
      </c>
      <c r="F22" s="5">
        <v>9749.69</v>
      </c>
      <c r="G22" s="6">
        <v>57.142699999999998</v>
      </c>
      <c r="H22" s="13">
        <f t="shared" si="0"/>
        <v>-11011.080000000002</v>
      </c>
      <c r="I22" s="13">
        <f t="shared" si="1"/>
        <v>-5631.26</v>
      </c>
      <c r="J22" s="12">
        <f t="shared" si="2"/>
        <v>0.6077708609101673</v>
      </c>
      <c r="K22" s="12">
        <f t="shared" si="3"/>
        <v>0.6338808721177821</v>
      </c>
    </row>
    <row r="23" spans="1:11" x14ac:dyDescent="0.3">
      <c r="A23" t="s">
        <v>22</v>
      </c>
      <c r="B23" s="1">
        <v>88169.8</v>
      </c>
      <c r="C23" s="1">
        <v>24295.83</v>
      </c>
      <c r="D23" s="2">
        <v>27.555700000000002</v>
      </c>
      <c r="E23" s="5">
        <v>68469.5</v>
      </c>
      <c r="F23" s="5">
        <v>20676.82</v>
      </c>
      <c r="G23" s="6">
        <v>30.198499999999999</v>
      </c>
      <c r="H23" s="13">
        <f t="shared" si="0"/>
        <v>-19700.300000000003</v>
      </c>
      <c r="I23" s="13">
        <f t="shared" si="1"/>
        <v>-3619.010000000002</v>
      </c>
      <c r="J23" s="12">
        <f t="shared" si="2"/>
        <v>0.77656408430097379</v>
      </c>
      <c r="K23" s="12">
        <f t="shared" si="3"/>
        <v>0.85104398573747009</v>
      </c>
    </row>
    <row r="24" spans="1:11" x14ac:dyDescent="0.3">
      <c r="A24" t="s">
        <v>23</v>
      </c>
      <c r="B24" s="1">
        <v>65065.11</v>
      </c>
      <c r="C24" s="1">
        <v>29096.66</v>
      </c>
      <c r="D24" s="2">
        <v>44.719200000000001</v>
      </c>
      <c r="E24" s="5">
        <v>524421.24</v>
      </c>
      <c r="F24" s="5">
        <v>283800.57709999999</v>
      </c>
      <c r="G24" s="6">
        <v>54.116900000000001</v>
      </c>
      <c r="H24" s="15">
        <f t="shared" si="0"/>
        <v>459356.13</v>
      </c>
      <c r="I24" s="15">
        <f t="shared" si="1"/>
        <v>254703.91709999999</v>
      </c>
      <c r="J24" s="12">
        <f t="shared" si="2"/>
        <v>8.0599454915237985</v>
      </c>
      <c r="K24" s="12">
        <f t="shared" si="3"/>
        <v>9.7537166499522616</v>
      </c>
    </row>
    <row r="25" spans="1:11" x14ac:dyDescent="0.3">
      <c r="A25" t="s">
        <v>24</v>
      </c>
      <c r="B25" s="1">
        <v>38000.46</v>
      </c>
      <c r="C25" s="1">
        <v>19081.8</v>
      </c>
      <c r="D25" s="2">
        <v>50.214599999999997</v>
      </c>
      <c r="E25" s="5">
        <v>37261.379999999997</v>
      </c>
      <c r="F25" s="5">
        <v>17770.14</v>
      </c>
      <c r="G25" s="6">
        <v>47.6905</v>
      </c>
      <c r="H25" s="13">
        <f t="shared" si="0"/>
        <v>-739.08000000000175</v>
      </c>
      <c r="I25" s="13">
        <f t="shared" si="1"/>
        <v>-1311.6599999999999</v>
      </c>
      <c r="J25" s="12">
        <f t="shared" si="2"/>
        <v>0.98055076175393663</v>
      </c>
      <c r="K25" s="12">
        <f t="shared" si="3"/>
        <v>0.93126120177341765</v>
      </c>
    </row>
    <row r="26" spans="1:11" x14ac:dyDescent="0.3">
      <c r="A26" t="s">
        <v>73</v>
      </c>
      <c r="B26" s="1">
        <v>84593.38</v>
      </c>
      <c r="C26" s="1">
        <v>37374.173000000003</v>
      </c>
      <c r="D26" s="2">
        <v>44.180900000000001</v>
      </c>
      <c r="E26" s="5">
        <v>0</v>
      </c>
      <c r="F26" s="5">
        <v>0</v>
      </c>
      <c r="G26" s="6">
        <v>0</v>
      </c>
      <c r="H26" s="13">
        <f t="shared" si="0"/>
        <v>-84593.38</v>
      </c>
      <c r="I26" s="13">
        <f t="shared" si="1"/>
        <v>-37374.173000000003</v>
      </c>
      <c r="J26" s="12">
        <f t="shared" si="2"/>
        <v>0</v>
      </c>
      <c r="K26" s="12">
        <f t="shared" si="3"/>
        <v>0</v>
      </c>
    </row>
    <row r="27" spans="1:11" x14ac:dyDescent="0.3">
      <c r="A27" t="s">
        <v>25</v>
      </c>
      <c r="B27" s="1">
        <v>53258.64</v>
      </c>
      <c r="C27" s="1">
        <v>15119.673000000001</v>
      </c>
      <c r="D27" s="2">
        <v>28.389099999999999</v>
      </c>
      <c r="E27" s="5">
        <v>32234.94</v>
      </c>
      <c r="F27" s="5">
        <v>12463.67</v>
      </c>
      <c r="G27" s="6">
        <v>38.664999999999999</v>
      </c>
      <c r="H27" s="13">
        <f t="shared" si="0"/>
        <v>-21023.7</v>
      </c>
      <c r="I27" s="13">
        <f t="shared" si="1"/>
        <v>-2656.0030000000006</v>
      </c>
      <c r="J27" s="12">
        <f t="shared" si="2"/>
        <v>0.60525278152051942</v>
      </c>
      <c r="K27" s="12">
        <f t="shared" si="3"/>
        <v>0.8243346268136883</v>
      </c>
    </row>
    <row r="28" spans="1:11" x14ac:dyDescent="0.3">
      <c r="A28" t="s">
        <v>26</v>
      </c>
      <c r="B28" s="1">
        <v>59832.639999999999</v>
      </c>
      <c r="C28" s="1">
        <v>36978.42</v>
      </c>
      <c r="D28" s="2">
        <v>61.802999999999997</v>
      </c>
      <c r="E28" s="5">
        <v>154983.63</v>
      </c>
      <c r="F28" s="5">
        <v>109898.14</v>
      </c>
      <c r="G28" s="6">
        <v>70.909499999999994</v>
      </c>
      <c r="H28" s="15">
        <f t="shared" si="0"/>
        <v>95150.99</v>
      </c>
      <c r="I28" s="15">
        <f t="shared" si="1"/>
        <v>72919.72</v>
      </c>
      <c r="J28" s="12">
        <f t="shared" si="2"/>
        <v>2.5902856701626402</v>
      </c>
      <c r="K28" s="12">
        <f t="shared" si="3"/>
        <v>2.9719533717232918</v>
      </c>
    </row>
    <row r="29" spans="1:11" x14ac:dyDescent="0.3">
      <c r="A29" t="s">
        <v>27</v>
      </c>
      <c r="B29" s="1">
        <v>79063.399999999994</v>
      </c>
      <c r="C29" s="1">
        <v>24792.379499999999</v>
      </c>
      <c r="D29" s="2">
        <v>31.357500000000002</v>
      </c>
      <c r="E29" s="5">
        <v>83475.679999999993</v>
      </c>
      <c r="F29" s="5">
        <v>26206.571499999998</v>
      </c>
      <c r="G29" s="6">
        <v>31.394200000000001</v>
      </c>
      <c r="H29" s="15">
        <f t="shared" si="0"/>
        <v>4412.2799999999988</v>
      </c>
      <c r="I29" s="15">
        <f t="shared" si="1"/>
        <v>1414.1919999999991</v>
      </c>
      <c r="J29" s="12">
        <f t="shared" si="2"/>
        <v>1.0558068587993938</v>
      </c>
      <c r="K29" s="12">
        <f t="shared" si="3"/>
        <v>1.0570413985474851</v>
      </c>
    </row>
    <row r="30" spans="1:11" x14ac:dyDescent="0.3">
      <c r="A30" t="s">
        <v>28</v>
      </c>
      <c r="B30" s="1">
        <v>245319.81</v>
      </c>
      <c r="C30" s="1">
        <v>42548.305500000002</v>
      </c>
      <c r="D30" s="2">
        <v>17.344000000000001</v>
      </c>
      <c r="E30" s="5">
        <v>258712.84</v>
      </c>
      <c r="F30" s="5">
        <v>59289.288999999997</v>
      </c>
      <c r="G30" s="6">
        <v>22.917000000000002</v>
      </c>
      <c r="H30" s="15">
        <f t="shared" si="0"/>
        <v>13393.029999999999</v>
      </c>
      <c r="I30" s="15">
        <f t="shared" si="1"/>
        <v>16740.983499999995</v>
      </c>
      <c r="J30" s="12">
        <f t="shared" si="2"/>
        <v>1.0545941642462546</v>
      </c>
      <c r="K30" s="12">
        <f t="shared" si="3"/>
        <v>1.3934582894258856</v>
      </c>
    </row>
    <row r="31" spans="1:11" x14ac:dyDescent="0.3">
      <c r="A31" t="s">
        <v>29</v>
      </c>
      <c r="B31" s="1">
        <v>91436.4</v>
      </c>
      <c r="C31" s="1">
        <v>24082.166000000001</v>
      </c>
      <c r="D31" s="2">
        <v>26.337599999999998</v>
      </c>
      <c r="E31" s="5">
        <v>137419</v>
      </c>
      <c r="F31" s="5">
        <v>40414.705999999998</v>
      </c>
      <c r="G31" s="6">
        <v>29.409800000000001</v>
      </c>
      <c r="H31" s="15">
        <f t="shared" si="0"/>
        <v>45982.600000000006</v>
      </c>
      <c r="I31" s="15">
        <f t="shared" si="1"/>
        <v>16332.539999999997</v>
      </c>
      <c r="J31" s="12">
        <f t="shared" si="2"/>
        <v>1.5028916274044035</v>
      </c>
      <c r="K31" s="12">
        <f t="shared" si="3"/>
        <v>1.6782006236482214</v>
      </c>
    </row>
    <row r="32" spans="1:11" x14ac:dyDescent="0.3">
      <c r="A32" t="s">
        <v>30</v>
      </c>
      <c r="B32" s="1">
        <v>367903.75</v>
      </c>
      <c r="C32" s="1">
        <v>115058.5128</v>
      </c>
      <c r="D32" s="2">
        <v>31.274000000000001</v>
      </c>
      <c r="E32" s="5">
        <v>401005.04</v>
      </c>
      <c r="F32" s="5">
        <v>128374.7179</v>
      </c>
      <c r="G32" s="6">
        <v>32.013199999999998</v>
      </c>
      <c r="H32" s="15">
        <f t="shared" si="0"/>
        <v>33101.289999999979</v>
      </c>
      <c r="I32" s="15">
        <f t="shared" si="1"/>
        <v>13316.205100000006</v>
      </c>
      <c r="J32" s="12">
        <f t="shared" si="2"/>
        <v>1.0899726898679341</v>
      </c>
      <c r="K32" s="12">
        <f t="shared" si="3"/>
        <v>1.115734201459277</v>
      </c>
    </row>
    <row r="33" spans="1:13" x14ac:dyDescent="0.3">
      <c r="A33" t="s">
        <v>31</v>
      </c>
      <c r="B33" s="1">
        <v>104181.47</v>
      </c>
      <c r="C33" s="1">
        <v>36346.216</v>
      </c>
      <c r="D33" s="2">
        <v>34.8874</v>
      </c>
      <c r="E33" s="5">
        <v>137193.76</v>
      </c>
      <c r="F33" s="5">
        <v>51316.353999999999</v>
      </c>
      <c r="G33" s="6">
        <v>37.404200000000003</v>
      </c>
      <c r="H33" s="15">
        <f t="shared" si="0"/>
        <v>33012.290000000008</v>
      </c>
      <c r="I33" s="15">
        <f t="shared" si="1"/>
        <v>14970.137999999999</v>
      </c>
      <c r="J33" s="12">
        <f t="shared" si="2"/>
        <v>1.3168729525509673</v>
      </c>
      <c r="K33" s="12">
        <f t="shared" si="3"/>
        <v>1.411876108368475</v>
      </c>
    </row>
    <row r="34" spans="1:13" x14ac:dyDescent="0.3">
      <c r="A34" t="s">
        <v>74</v>
      </c>
      <c r="B34" s="1">
        <v>26678.26</v>
      </c>
      <c r="C34" s="1">
        <v>12116.548000000001</v>
      </c>
      <c r="D34" s="2">
        <v>45.417299999999997</v>
      </c>
      <c r="E34" s="5">
        <v>0</v>
      </c>
      <c r="F34" s="5">
        <v>0</v>
      </c>
      <c r="G34" s="6">
        <v>0</v>
      </c>
      <c r="H34" s="13">
        <f t="shared" si="0"/>
        <v>-26678.26</v>
      </c>
      <c r="I34" s="13">
        <f t="shared" si="1"/>
        <v>-12116.548000000001</v>
      </c>
      <c r="J34" s="12">
        <f t="shared" si="2"/>
        <v>0</v>
      </c>
      <c r="K34" s="12">
        <f t="shared" si="3"/>
        <v>0</v>
      </c>
    </row>
    <row r="35" spans="1:13" x14ac:dyDescent="0.3">
      <c r="A35" t="s">
        <v>32</v>
      </c>
      <c r="B35" s="1">
        <v>63457.31</v>
      </c>
      <c r="C35" s="1">
        <v>18333.328000000001</v>
      </c>
      <c r="D35" s="2">
        <v>28.890799999999999</v>
      </c>
      <c r="E35" s="5">
        <v>97444.56</v>
      </c>
      <c r="F35" s="5">
        <v>26675.776000000002</v>
      </c>
      <c r="G35" s="6">
        <v>27.375299999999999</v>
      </c>
      <c r="H35" s="15">
        <f t="shared" si="0"/>
        <v>33987.25</v>
      </c>
      <c r="I35" s="15">
        <f t="shared" si="1"/>
        <v>8342.4480000000003</v>
      </c>
      <c r="J35" s="12">
        <f t="shared" si="2"/>
        <v>1.5355923533474709</v>
      </c>
      <c r="K35" s="12">
        <f t="shared" si="3"/>
        <v>1.4550427505578911</v>
      </c>
    </row>
    <row r="36" spans="1:13" x14ac:dyDescent="0.3">
      <c r="A36" t="s">
        <v>33</v>
      </c>
      <c r="B36" s="1">
        <v>68105.73</v>
      </c>
      <c r="C36" s="1">
        <v>32700.58</v>
      </c>
      <c r="D36" s="2">
        <v>48.014400000000002</v>
      </c>
      <c r="E36" s="5">
        <v>83047.12</v>
      </c>
      <c r="F36" s="5">
        <v>36881.627999999997</v>
      </c>
      <c r="G36" s="6">
        <v>44.410400000000003</v>
      </c>
      <c r="H36" s="15">
        <f t="shared" si="0"/>
        <v>14941.39</v>
      </c>
      <c r="I36" s="15">
        <f t="shared" si="1"/>
        <v>4181.0479999999952</v>
      </c>
      <c r="J36" s="12">
        <f t="shared" si="2"/>
        <v>1.2193852117876132</v>
      </c>
      <c r="K36" s="12">
        <f t="shared" si="3"/>
        <v>1.1278585272799442</v>
      </c>
    </row>
    <row r="37" spans="1:13" x14ac:dyDescent="0.3">
      <c r="A37" t="s">
        <v>34</v>
      </c>
      <c r="B37" s="1">
        <v>38725.39</v>
      </c>
      <c r="C37" s="1">
        <v>14434.8369</v>
      </c>
      <c r="D37" s="2">
        <v>37.274799999999999</v>
      </c>
      <c r="E37" s="5">
        <v>37783.300000000003</v>
      </c>
      <c r="F37" s="5">
        <v>14945.165999999999</v>
      </c>
      <c r="G37" s="6">
        <v>39.554900000000004</v>
      </c>
      <c r="H37" s="13">
        <f t="shared" si="0"/>
        <v>-942.08999999999651</v>
      </c>
      <c r="I37" s="15">
        <f t="shared" si="1"/>
        <v>510.32909999999902</v>
      </c>
      <c r="J37" s="12">
        <f t="shared" si="2"/>
        <v>0.97567254971479955</v>
      </c>
      <c r="K37" s="12">
        <f t="shared" si="3"/>
        <v>1.0353539914261172</v>
      </c>
    </row>
    <row r="38" spans="1:13" x14ac:dyDescent="0.3">
      <c r="A38" t="s">
        <v>35</v>
      </c>
      <c r="B38" s="1">
        <v>155370.65</v>
      </c>
      <c r="C38" s="1">
        <v>39593.832699999999</v>
      </c>
      <c r="D38" s="2">
        <v>25.4834</v>
      </c>
      <c r="E38" s="5">
        <v>130939.48</v>
      </c>
      <c r="F38" s="5">
        <v>35976.606699999997</v>
      </c>
      <c r="G38" s="6">
        <v>27.4757</v>
      </c>
      <c r="H38" s="13">
        <f t="shared" si="0"/>
        <v>-24431.17</v>
      </c>
      <c r="I38" s="13">
        <f t="shared" si="1"/>
        <v>-3617.2260000000024</v>
      </c>
      <c r="J38" s="12">
        <f t="shared" si="2"/>
        <v>0.84275556548164021</v>
      </c>
      <c r="K38" s="12">
        <f t="shared" si="3"/>
        <v>0.90864168095552911</v>
      </c>
    </row>
    <row r="39" spans="1:13" x14ac:dyDescent="0.3">
      <c r="A39" t="s">
        <v>36</v>
      </c>
      <c r="B39" s="1">
        <v>21171.4</v>
      </c>
      <c r="C39" s="1">
        <v>12531.16</v>
      </c>
      <c r="D39" s="2">
        <v>59.189</v>
      </c>
      <c r="E39" s="5">
        <v>35040</v>
      </c>
      <c r="F39" s="5">
        <v>21472.16</v>
      </c>
      <c r="G39" s="6">
        <v>61.2789</v>
      </c>
      <c r="H39" s="15">
        <f t="shared" si="0"/>
        <v>13868.599999999999</v>
      </c>
      <c r="I39" s="15">
        <f t="shared" si="1"/>
        <v>8941</v>
      </c>
      <c r="J39" s="12">
        <f t="shared" si="2"/>
        <v>1.6550629622981947</v>
      </c>
      <c r="K39" s="12">
        <f t="shared" si="3"/>
        <v>1.7135013837505866</v>
      </c>
    </row>
    <row r="40" spans="1:13" x14ac:dyDescent="0.3">
      <c r="A40" t="s">
        <v>37</v>
      </c>
      <c r="B40" s="1">
        <v>54181.45</v>
      </c>
      <c r="C40" s="1">
        <v>11262.466</v>
      </c>
      <c r="D40" s="2">
        <v>20.7865</v>
      </c>
      <c r="E40" s="5">
        <v>63604.44</v>
      </c>
      <c r="F40" s="5">
        <v>18343.732</v>
      </c>
      <c r="G40" s="6">
        <v>28.840299999999999</v>
      </c>
      <c r="H40" s="15">
        <f t="shared" si="0"/>
        <v>9422.9900000000052</v>
      </c>
      <c r="I40" s="15">
        <f t="shared" si="1"/>
        <v>7081.2659999999996</v>
      </c>
      <c r="J40" s="12">
        <f t="shared" si="2"/>
        <v>1.1739154267742928</v>
      </c>
      <c r="K40" s="12">
        <f t="shared" si="3"/>
        <v>1.6287491567122157</v>
      </c>
    </row>
    <row r="41" spans="1:13" x14ac:dyDescent="0.3">
      <c r="A41" t="s">
        <v>38</v>
      </c>
      <c r="B41" s="1">
        <v>119266.5</v>
      </c>
      <c r="C41" s="1">
        <v>17057.55</v>
      </c>
      <c r="D41" s="2">
        <v>14.302</v>
      </c>
      <c r="E41" s="5">
        <v>0</v>
      </c>
      <c r="F41" s="5">
        <v>0</v>
      </c>
      <c r="G41" s="6">
        <v>0</v>
      </c>
      <c r="H41" s="13">
        <f t="shared" si="0"/>
        <v>-119266.5</v>
      </c>
      <c r="I41" s="13">
        <f t="shared" si="1"/>
        <v>-17057.55</v>
      </c>
      <c r="J41" s="12">
        <f t="shared" si="2"/>
        <v>0</v>
      </c>
      <c r="K41" s="12">
        <f t="shared" si="3"/>
        <v>0</v>
      </c>
    </row>
    <row r="42" spans="1:13" x14ac:dyDescent="0.3">
      <c r="A42" t="s">
        <v>39</v>
      </c>
      <c r="B42" s="1">
        <v>47507.51</v>
      </c>
      <c r="C42" s="1">
        <v>12172.29</v>
      </c>
      <c r="D42" s="2">
        <v>25.6218</v>
      </c>
      <c r="E42" s="5">
        <v>62748.87</v>
      </c>
      <c r="F42" s="5">
        <v>11446.27</v>
      </c>
      <c r="G42" s="6">
        <v>18.241299999999999</v>
      </c>
      <c r="H42" s="15">
        <f t="shared" si="0"/>
        <v>15241.36</v>
      </c>
      <c r="I42" s="13">
        <f t="shared" si="1"/>
        <v>-726.02000000000044</v>
      </c>
      <c r="J42" s="12">
        <f t="shared" si="2"/>
        <v>1.320820013509443</v>
      </c>
      <c r="K42" s="12">
        <f t="shared" si="3"/>
        <v>0.94035469085932055</v>
      </c>
    </row>
    <row r="43" spans="1:13" x14ac:dyDescent="0.3">
      <c r="A43" t="s">
        <v>40</v>
      </c>
      <c r="B43" s="1">
        <v>35602.26</v>
      </c>
      <c r="C43" s="1">
        <v>16071.9179</v>
      </c>
      <c r="D43" s="2">
        <v>45.142899999999997</v>
      </c>
      <c r="E43" s="5">
        <v>16773.439999999999</v>
      </c>
      <c r="F43" s="5">
        <v>7911.1</v>
      </c>
      <c r="G43" s="6">
        <v>47.164400000000001</v>
      </c>
      <c r="H43" s="13">
        <f t="shared" si="0"/>
        <v>-18828.820000000003</v>
      </c>
      <c r="I43" s="13">
        <f t="shared" si="1"/>
        <v>-8160.8179</v>
      </c>
      <c r="J43" s="12">
        <f t="shared" si="2"/>
        <v>0.47113413586665559</v>
      </c>
      <c r="K43" s="12">
        <f t="shared" si="3"/>
        <v>0.49223123520311163</v>
      </c>
    </row>
    <row r="44" spans="1:13" x14ac:dyDescent="0.3">
      <c r="A44" t="s">
        <v>41</v>
      </c>
      <c r="B44" s="1">
        <v>195931.31</v>
      </c>
      <c r="C44" s="1">
        <v>63591.495000000003</v>
      </c>
      <c r="D44" s="2">
        <v>32.456000000000003</v>
      </c>
      <c r="E44" s="5">
        <v>2492.8000000000002</v>
      </c>
      <c r="F44" s="5">
        <v>-61.8</v>
      </c>
      <c r="G44" s="6">
        <v>-2.4790999999999999</v>
      </c>
      <c r="H44" s="13">
        <f t="shared" si="0"/>
        <v>-193438.51</v>
      </c>
      <c r="I44" s="13">
        <f t="shared" si="1"/>
        <v>-63653.295000000006</v>
      </c>
      <c r="J44" s="12">
        <f t="shared" si="2"/>
        <v>1.2722826178215213E-2</v>
      </c>
      <c r="K44" s="12">
        <f t="shared" si="3"/>
        <v>-9.7182807229174268E-4</v>
      </c>
    </row>
    <row r="45" spans="1:13" x14ac:dyDescent="0.3">
      <c r="A45" t="s">
        <v>75</v>
      </c>
      <c r="B45" s="1">
        <v>152512.26999999999</v>
      </c>
      <c r="C45" s="1">
        <v>62157.088400000001</v>
      </c>
      <c r="D45" s="2">
        <v>40.755400000000002</v>
      </c>
      <c r="E45" s="5">
        <v>0</v>
      </c>
      <c r="F45" s="5">
        <v>0</v>
      </c>
      <c r="G45" s="6">
        <v>0</v>
      </c>
      <c r="H45" s="13">
        <f t="shared" si="0"/>
        <v>-152512.26999999999</v>
      </c>
      <c r="I45" s="13">
        <f t="shared" si="1"/>
        <v>-62157.088400000001</v>
      </c>
      <c r="J45" s="12">
        <f t="shared" si="2"/>
        <v>0</v>
      </c>
      <c r="K45" s="12">
        <f t="shared" si="3"/>
        <v>0</v>
      </c>
    </row>
    <row r="46" spans="1:13" x14ac:dyDescent="0.3">
      <c r="A46" t="s">
        <v>42</v>
      </c>
      <c r="B46" s="1">
        <v>211920.95</v>
      </c>
      <c r="C46" s="1">
        <v>57640.885999999999</v>
      </c>
      <c r="D46" s="2">
        <v>27.199200000000001</v>
      </c>
      <c r="E46" s="5">
        <v>32236</v>
      </c>
      <c r="F46" s="5">
        <v>9264.7099999999991</v>
      </c>
      <c r="G46" s="6">
        <v>28.740200000000002</v>
      </c>
      <c r="H46" s="13">
        <f t="shared" si="0"/>
        <v>-179684.95</v>
      </c>
      <c r="I46" s="13">
        <f t="shared" si="1"/>
        <v>-48376.175999999999</v>
      </c>
      <c r="J46" s="12">
        <f t="shared" si="2"/>
        <v>0.15211332338780095</v>
      </c>
      <c r="K46" s="12">
        <f t="shared" si="3"/>
        <v>0.16073156821357673</v>
      </c>
    </row>
    <row r="47" spans="1:13" x14ac:dyDescent="0.3">
      <c r="A47" t="s">
        <v>43</v>
      </c>
      <c r="B47" s="1">
        <v>44324.59</v>
      </c>
      <c r="C47" s="1">
        <v>12713.483899999999</v>
      </c>
      <c r="D47" s="2">
        <v>28.682600000000001</v>
      </c>
      <c r="E47" s="5">
        <v>20261.509999999998</v>
      </c>
      <c r="F47" s="5">
        <v>6231.7870000000003</v>
      </c>
      <c r="G47" s="6">
        <v>30.756699999999999</v>
      </c>
      <c r="H47" s="13">
        <f t="shared" si="0"/>
        <v>-24063.079999999998</v>
      </c>
      <c r="I47" s="13">
        <f t="shared" si="1"/>
        <v>-6481.696899999999</v>
      </c>
      <c r="J47" s="12">
        <f t="shared" si="2"/>
        <v>0.45711669301396807</v>
      </c>
      <c r="K47" s="12">
        <f t="shared" si="3"/>
        <v>0.49017146275695528</v>
      </c>
    </row>
    <row r="48" spans="1:13" x14ac:dyDescent="0.3">
      <c r="A48" t="s">
        <v>44</v>
      </c>
      <c r="B48" s="1">
        <v>46765</v>
      </c>
      <c r="C48" s="1">
        <v>15492.0445</v>
      </c>
      <c r="D48" s="2">
        <v>33.127400000000002</v>
      </c>
      <c r="E48" s="5">
        <v>39994</v>
      </c>
      <c r="F48" s="5">
        <v>9259.2270000000008</v>
      </c>
      <c r="G48" s="6">
        <v>23.151499999999999</v>
      </c>
      <c r="H48" s="13">
        <f t="shared" si="0"/>
        <v>-6771</v>
      </c>
      <c r="I48" s="13">
        <f t="shared" si="1"/>
        <v>-6232.8174999999992</v>
      </c>
      <c r="J48" s="12">
        <f t="shared" si="2"/>
        <v>0.855212231369614</v>
      </c>
      <c r="K48" s="12">
        <f t="shared" si="3"/>
        <v>0.59767624602420943</v>
      </c>
      <c r="M48" s="1"/>
    </row>
    <row r="49" spans="1:11" x14ac:dyDescent="0.3">
      <c r="A49" t="s">
        <v>45</v>
      </c>
      <c r="B49" s="1">
        <v>104735.92</v>
      </c>
      <c r="C49" s="1">
        <v>27283.254199999999</v>
      </c>
      <c r="D49" s="2">
        <v>26.049499999999998</v>
      </c>
      <c r="E49" s="5">
        <v>79488.960000000006</v>
      </c>
      <c r="F49" s="5">
        <v>14520.095499999999</v>
      </c>
      <c r="G49" s="6">
        <v>18.2668</v>
      </c>
      <c r="H49" s="13">
        <f t="shared" si="0"/>
        <v>-25246.959999999992</v>
      </c>
      <c r="I49" s="13">
        <f t="shared" si="1"/>
        <v>-12763.1587</v>
      </c>
      <c r="J49" s="12">
        <f t="shared" si="2"/>
        <v>0.75894650087572635</v>
      </c>
      <c r="K49" s="12">
        <f t="shared" si="3"/>
        <v>0.53219807994898205</v>
      </c>
    </row>
    <row r="50" spans="1:11" x14ac:dyDescent="0.3">
      <c r="A50" t="s">
        <v>46</v>
      </c>
      <c r="B50" s="1">
        <v>45548.160000000003</v>
      </c>
      <c r="C50" s="1">
        <v>15029.884700000001</v>
      </c>
      <c r="D50" s="2">
        <v>32.997700000000002</v>
      </c>
      <c r="E50" s="5">
        <v>53865.98</v>
      </c>
      <c r="F50" s="5">
        <v>20183.450799999999</v>
      </c>
      <c r="G50" s="6">
        <v>37.469700000000003</v>
      </c>
      <c r="H50" s="15">
        <f t="shared" si="0"/>
        <v>8317.82</v>
      </c>
      <c r="I50" s="15">
        <f t="shared" si="1"/>
        <v>5153.5660999999982</v>
      </c>
      <c r="J50" s="12">
        <f t="shared" si="2"/>
        <v>1.1826159388216779</v>
      </c>
      <c r="K50" s="12">
        <f t="shared" si="3"/>
        <v>1.3428879331323147</v>
      </c>
    </row>
    <row r="51" spans="1:11" x14ac:dyDescent="0.3">
      <c r="A51" t="s">
        <v>47</v>
      </c>
      <c r="B51" s="1">
        <v>46006.400000000001</v>
      </c>
      <c r="C51" s="1">
        <v>10679.550999999999</v>
      </c>
      <c r="D51" s="2">
        <v>23.213100000000001</v>
      </c>
      <c r="E51" s="5">
        <v>70052.070000000007</v>
      </c>
      <c r="F51" s="5">
        <v>14348.184999999999</v>
      </c>
      <c r="G51" s="6">
        <v>20.482099999999999</v>
      </c>
      <c r="H51" s="15">
        <f t="shared" si="0"/>
        <v>24045.670000000006</v>
      </c>
      <c r="I51" s="15">
        <f t="shared" si="1"/>
        <v>3668.634</v>
      </c>
      <c r="J51" s="12">
        <f t="shared" si="2"/>
        <v>1.5226592387146136</v>
      </c>
      <c r="K51" s="12">
        <f t="shared" si="3"/>
        <v>1.3435194981511864</v>
      </c>
    </row>
    <row r="52" spans="1:11" x14ac:dyDescent="0.3">
      <c r="A52" t="s">
        <v>48</v>
      </c>
      <c r="B52" s="1">
        <v>98368.29</v>
      </c>
      <c r="C52" s="1">
        <v>13085.297399999999</v>
      </c>
      <c r="D52" s="2">
        <v>13.302300000000001</v>
      </c>
      <c r="E52" s="5">
        <v>90690.55</v>
      </c>
      <c r="F52" s="5">
        <v>18226.026399999999</v>
      </c>
      <c r="G52" s="6">
        <v>20.096900000000002</v>
      </c>
      <c r="H52" s="13">
        <f t="shared" si="0"/>
        <v>-7677.7399999999907</v>
      </c>
      <c r="I52" s="15">
        <f t="shared" si="1"/>
        <v>5140.7289999999994</v>
      </c>
      <c r="J52" s="12">
        <f t="shared" si="2"/>
        <v>0.92194903459234689</v>
      </c>
      <c r="K52" s="12">
        <f t="shared" si="3"/>
        <v>1.3928629852921799</v>
      </c>
    </row>
    <row r="53" spans="1:11" x14ac:dyDescent="0.3">
      <c r="A53" t="s">
        <v>49</v>
      </c>
      <c r="B53" s="1">
        <v>60605.85</v>
      </c>
      <c r="C53" s="1">
        <v>20247.3295</v>
      </c>
      <c r="D53" s="2">
        <v>33.408200000000001</v>
      </c>
      <c r="E53" s="5">
        <v>82804.509999999995</v>
      </c>
      <c r="F53" s="5">
        <v>28813.171600000001</v>
      </c>
      <c r="G53" s="6">
        <v>34.796599999999998</v>
      </c>
      <c r="H53" s="15">
        <f t="shared" si="0"/>
        <v>22198.659999999996</v>
      </c>
      <c r="I53" s="15">
        <f t="shared" si="1"/>
        <v>8565.8421000000017</v>
      </c>
      <c r="J53" s="12">
        <f t="shared" si="2"/>
        <v>1.3662791628200908</v>
      </c>
      <c r="K53" s="12">
        <f t="shared" si="3"/>
        <v>1.4230603398833412</v>
      </c>
    </row>
    <row r="54" spans="1:11" x14ac:dyDescent="0.3">
      <c r="A54" t="s">
        <v>50</v>
      </c>
      <c r="B54" s="1">
        <v>96508.1</v>
      </c>
      <c r="C54" s="1">
        <v>37895.702400000002</v>
      </c>
      <c r="D54" s="2">
        <v>39.266800000000003</v>
      </c>
      <c r="E54" s="5">
        <v>58424.78</v>
      </c>
      <c r="F54" s="5">
        <v>6928.0766000000003</v>
      </c>
      <c r="G54" s="6">
        <v>11.8581</v>
      </c>
      <c r="H54" s="13">
        <f t="shared" si="0"/>
        <v>-38083.320000000007</v>
      </c>
      <c r="I54" s="13">
        <f t="shared" si="1"/>
        <v>-30967.625800000002</v>
      </c>
      <c r="J54" s="12">
        <f t="shared" si="2"/>
        <v>0.60538731982082328</v>
      </c>
      <c r="K54" s="12">
        <f t="shared" si="3"/>
        <v>0.18281958536807594</v>
      </c>
    </row>
    <row r="55" spans="1:11" x14ac:dyDescent="0.3">
      <c r="A55" t="s">
        <v>51</v>
      </c>
      <c r="B55" s="1">
        <v>87973.3</v>
      </c>
      <c r="C55" s="1">
        <v>30029.205399999999</v>
      </c>
      <c r="D55" s="2">
        <v>34.134399999999999</v>
      </c>
      <c r="E55" s="5">
        <v>49862.2</v>
      </c>
      <c r="F55" s="5">
        <v>15239.6945</v>
      </c>
      <c r="G55" s="6">
        <v>30.563600000000001</v>
      </c>
      <c r="H55" s="13">
        <f t="shared" si="0"/>
        <v>-38111.100000000006</v>
      </c>
      <c r="I55" s="13">
        <f t="shared" si="1"/>
        <v>-14789.510899999999</v>
      </c>
      <c r="J55" s="12">
        <f t="shared" si="2"/>
        <v>0.56678787768561589</v>
      </c>
      <c r="K55" s="12">
        <f t="shared" si="3"/>
        <v>0.50749576277499509</v>
      </c>
    </row>
    <row r="56" spans="1:11" x14ac:dyDescent="0.3">
      <c r="A56" t="s">
        <v>52</v>
      </c>
      <c r="B56" s="1">
        <v>42810</v>
      </c>
      <c r="C56" s="1">
        <v>16748.190500000001</v>
      </c>
      <c r="D56" s="2">
        <v>39.122100000000003</v>
      </c>
      <c r="E56" s="5">
        <v>57986.59</v>
      </c>
      <c r="F56" s="5">
        <v>16272.9575</v>
      </c>
      <c r="G56" s="6">
        <v>28.063300000000002</v>
      </c>
      <c r="H56" s="15">
        <f t="shared" si="0"/>
        <v>15176.589999999997</v>
      </c>
      <c r="I56" s="13">
        <f t="shared" si="1"/>
        <v>-475.23300000000017</v>
      </c>
      <c r="J56" s="12">
        <f t="shared" si="2"/>
        <v>1.3545103947675776</v>
      </c>
      <c r="K56" s="12">
        <f t="shared" si="3"/>
        <v>0.9716248152300393</v>
      </c>
    </row>
    <row r="57" spans="1:11" x14ac:dyDescent="0.3">
      <c r="A57" t="s">
        <v>53</v>
      </c>
      <c r="B57" s="1">
        <v>113202.6</v>
      </c>
      <c r="C57" s="1">
        <v>45263.267699999997</v>
      </c>
      <c r="D57" s="2">
        <v>39.984299999999998</v>
      </c>
      <c r="E57" s="5">
        <v>72542.17</v>
      </c>
      <c r="F57" s="5">
        <v>16163.8128</v>
      </c>
      <c r="G57" s="6">
        <v>22.2819</v>
      </c>
      <c r="H57" s="13">
        <f t="shared" si="0"/>
        <v>-40660.430000000008</v>
      </c>
      <c r="I57" s="13">
        <f t="shared" si="1"/>
        <v>-29099.454899999997</v>
      </c>
      <c r="J57" s="12">
        <f t="shared" si="2"/>
        <v>0.64081717204375155</v>
      </c>
      <c r="K57" s="12">
        <f t="shared" si="3"/>
        <v>0.35710662577726354</v>
      </c>
    </row>
    <row r="58" spans="1:11" x14ac:dyDescent="0.3">
      <c r="A58" t="s">
        <v>76</v>
      </c>
      <c r="B58" s="1">
        <v>32127.5</v>
      </c>
      <c r="C58" s="1">
        <v>14536.57</v>
      </c>
      <c r="D58" s="2">
        <v>45.246499999999997</v>
      </c>
      <c r="E58" s="5">
        <v>0</v>
      </c>
      <c r="F58" s="5">
        <v>0</v>
      </c>
      <c r="G58" s="6">
        <v>0</v>
      </c>
      <c r="H58" s="13">
        <f t="shared" si="0"/>
        <v>-32127.5</v>
      </c>
      <c r="I58" s="13">
        <f t="shared" si="1"/>
        <v>-14536.57</v>
      </c>
      <c r="J58" s="12">
        <f t="shared" si="2"/>
        <v>0</v>
      </c>
      <c r="K58" s="12">
        <f t="shared" si="3"/>
        <v>0</v>
      </c>
    </row>
    <row r="59" spans="1:11" x14ac:dyDescent="0.3">
      <c r="A59" t="s">
        <v>54</v>
      </c>
      <c r="B59" s="1">
        <v>51955.45</v>
      </c>
      <c r="C59" s="1">
        <v>13009.701499999999</v>
      </c>
      <c r="D59" s="2">
        <v>25.040099999999999</v>
      </c>
      <c r="E59" s="5">
        <v>48467.9</v>
      </c>
      <c r="F59" s="5">
        <v>12707.838</v>
      </c>
      <c r="G59" s="6">
        <v>26.219000000000001</v>
      </c>
      <c r="H59" s="13">
        <f t="shared" si="0"/>
        <v>-3487.5499999999956</v>
      </c>
      <c r="I59" s="13">
        <f t="shared" si="1"/>
        <v>-301.86349999999948</v>
      </c>
      <c r="J59" s="12">
        <f t="shared" si="2"/>
        <v>0.93287422204985238</v>
      </c>
      <c r="K59" s="12">
        <f t="shared" si="3"/>
        <v>0.9767970464195509</v>
      </c>
    </row>
    <row r="60" spans="1:11" x14ac:dyDescent="0.3">
      <c r="A60" t="s">
        <v>55</v>
      </c>
      <c r="B60" s="1">
        <v>112484.86</v>
      </c>
      <c r="C60" s="1">
        <v>46249.9156</v>
      </c>
      <c r="D60" s="2">
        <v>41.116500000000002</v>
      </c>
      <c r="E60" s="5">
        <v>47524.56</v>
      </c>
      <c r="F60" s="5">
        <v>13593.268</v>
      </c>
      <c r="G60" s="6">
        <v>28.602599999999999</v>
      </c>
      <c r="H60" s="13">
        <f t="shared" si="0"/>
        <v>-64960.3</v>
      </c>
      <c r="I60" s="13">
        <f t="shared" si="1"/>
        <v>-32656.6476</v>
      </c>
      <c r="J60" s="12">
        <f t="shared" si="2"/>
        <v>0.42249739209347814</v>
      </c>
      <c r="K60" s="12">
        <f t="shared" si="3"/>
        <v>0.29390903364156623</v>
      </c>
    </row>
    <row r="61" spans="1:11" x14ac:dyDescent="0.3">
      <c r="A61" t="s">
        <v>56</v>
      </c>
      <c r="B61" s="1">
        <v>51473.5</v>
      </c>
      <c r="C61" s="1">
        <v>19758.802800000001</v>
      </c>
      <c r="D61" s="2">
        <v>38.386299999999999</v>
      </c>
      <c r="E61" s="5">
        <v>29184.12</v>
      </c>
      <c r="F61" s="5">
        <v>12947.2181</v>
      </c>
      <c r="G61" s="6">
        <v>44.363900000000001</v>
      </c>
      <c r="H61" s="13">
        <f t="shared" si="0"/>
        <v>-22289.38</v>
      </c>
      <c r="I61" s="13">
        <f t="shared" si="1"/>
        <v>-6811.5847000000012</v>
      </c>
      <c r="J61" s="12">
        <f t="shared" si="2"/>
        <v>0.56697368548864946</v>
      </c>
      <c r="K61" s="12">
        <f t="shared" si="3"/>
        <v>0.65526328852272364</v>
      </c>
    </row>
    <row r="62" spans="1:11" x14ac:dyDescent="0.3">
      <c r="A62" t="s">
        <v>57</v>
      </c>
      <c r="B62" s="1">
        <v>96659.81</v>
      </c>
      <c r="C62" s="1">
        <v>35174.213400000001</v>
      </c>
      <c r="D62" s="2">
        <v>36.389600000000002</v>
      </c>
      <c r="E62" s="5">
        <v>77560.61</v>
      </c>
      <c r="F62" s="5">
        <v>34266.067999999999</v>
      </c>
      <c r="G62" s="6">
        <v>44.179699999999997</v>
      </c>
      <c r="H62" s="13">
        <f t="shared" si="0"/>
        <v>-19099.199999999997</v>
      </c>
      <c r="I62" s="13">
        <f t="shared" si="1"/>
        <v>-908.14540000000125</v>
      </c>
      <c r="J62" s="12">
        <f t="shared" si="2"/>
        <v>0.80240805356435108</v>
      </c>
      <c r="K62" s="12">
        <f t="shared" si="3"/>
        <v>0.97418150081502597</v>
      </c>
    </row>
    <row r="63" spans="1:11" x14ac:dyDescent="0.3">
      <c r="A63" t="s">
        <v>58</v>
      </c>
      <c r="B63" s="1">
        <v>33885.9</v>
      </c>
      <c r="C63" s="1">
        <v>12173.66</v>
      </c>
      <c r="D63" s="2">
        <v>35.925400000000003</v>
      </c>
      <c r="E63" s="5">
        <v>39694.35</v>
      </c>
      <c r="F63" s="5">
        <v>17963.45</v>
      </c>
      <c r="G63" s="6">
        <v>45.254399999999997</v>
      </c>
      <c r="H63" s="15">
        <f t="shared" si="0"/>
        <v>5808.4499999999971</v>
      </c>
      <c r="I63" s="15">
        <f t="shared" si="1"/>
        <v>5789.7900000000009</v>
      </c>
      <c r="J63" s="12">
        <f t="shared" si="2"/>
        <v>1.1714120032225792</v>
      </c>
      <c r="K63" s="12">
        <f t="shared" si="3"/>
        <v>1.475599778538254</v>
      </c>
    </row>
    <row r="64" spans="1:11" x14ac:dyDescent="0.3">
      <c r="A64" t="s">
        <v>59</v>
      </c>
      <c r="B64" s="1">
        <v>5522.16</v>
      </c>
      <c r="C64" s="1">
        <v>1371.64</v>
      </c>
      <c r="D64" s="2">
        <v>24.838799999999999</v>
      </c>
      <c r="E64" s="5">
        <v>179323.86</v>
      </c>
      <c r="F64" s="5">
        <v>41917.734199999999</v>
      </c>
      <c r="G64" s="6">
        <v>23.375399999999999</v>
      </c>
      <c r="H64" s="15">
        <f t="shared" si="0"/>
        <v>173801.69999999998</v>
      </c>
      <c r="I64" s="15">
        <f t="shared" si="1"/>
        <v>40546.0942</v>
      </c>
      <c r="J64" s="12">
        <f t="shared" si="2"/>
        <v>32.473499500195572</v>
      </c>
      <c r="K64" s="12">
        <f t="shared" si="3"/>
        <v>30.560303140765797</v>
      </c>
    </row>
    <row r="65" spans="1:11" x14ac:dyDescent="0.3">
      <c r="A65" t="s">
        <v>60</v>
      </c>
      <c r="B65" s="1">
        <v>121776.13</v>
      </c>
      <c r="C65" s="1">
        <v>69976.735000000001</v>
      </c>
      <c r="D65" s="2">
        <v>57.4634</v>
      </c>
      <c r="E65" s="5">
        <v>152963.21</v>
      </c>
      <c r="F65" s="5">
        <v>85207.918799999999</v>
      </c>
      <c r="G65" s="6">
        <v>55.704799999999999</v>
      </c>
      <c r="H65" s="15">
        <f t="shared" si="0"/>
        <v>31187.079999999987</v>
      </c>
      <c r="I65" s="15">
        <f t="shared" si="1"/>
        <v>15231.183799999999</v>
      </c>
      <c r="J65" s="12">
        <f t="shared" si="2"/>
        <v>1.2561017499899199</v>
      </c>
      <c r="K65" s="12">
        <f t="shared" si="3"/>
        <v>1.2176606810820767</v>
      </c>
    </row>
    <row r="66" spans="1:11" x14ac:dyDescent="0.3">
      <c r="A66" t="s">
        <v>61</v>
      </c>
      <c r="B66" s="1">
        <v>179806.79</v>
      </c>
      <c r="C66" s="1">
        <v>36380.019</v>
      </c>
      <c r="D66" s="2">
        <v>20.232800000000001</v>
      </c>
      <c r="E66" s="5">
        <v>160727.93</v>
      </c>
      <c r="F66" s="5">
        <v>30450.662</v>
      </c>
      <c r="G66" s="6">
        <v>18.945399999999999</v>
      </c>
      <c r="H66" s="13">
        <f t="shared" si="0"/>
        <v>-19078.860000000015</v>
      </c>
      <c r="I66" s="13">
        <f t="shared" si="1"/>
        <v>-5929.357</v>
      </c>
      <c r="J66" s="12">
        <f t="shared" si="2"/>
        <v>0.89389243865595946</v>
      </c>
      <c r="K66" s="12">
        <f t="shared" si="3"/>
        <v>0.83701611040939805</v>
      </c>
    </row>
    <row r="67" spans="1:11" x14ac:dyDescent="0.3">
      <c r="A67" t="s">
        <v>62</v>
      </c>
      <c r="B67" s="1">
        <v>58690.78</v>
      </c>
      <c r="C67" s="1">
        <v>13755.658100000001</v>
      </c>
      <c r="D67" s="2">
        <v>23.4375</v>
      </c>
      <c r="E67" s="5">
        <v>93267.5</v>
      </c>
      <c r="F67" s="5">
        <v>21637.874100000001</v>
      </c>
      <c r="G67" s="6">
        <v>23.1998</v>
      </c>
      <c r="H67" s="15">
        <f t="shared" ref="H67:H77" si="4">E67-B67</f>
        <v>34576.720000000001</v>
      </c>
      <c r="I67" s="15">
        <f t="shared" ref="I67:I77" si="5">F67-C67</f>
        <v>7882.2160000000003</v>
      </c>
      <c r="J67" s="12">
        <f t="shared" ref="J67:J77" si="6">E67/B67</f>
        <v>1.5891337617254362</v>
      </c>
      <c r="K67" s="12">
        <f t="shared" ref="K67:K77" si="7">F67/C67</f>
        <v>1.5730162775709</v>
      </c>
    </row>
    <row r="68" spans="1:11" x14ac:dyDescent="0.3">
      <c r="A68" t="s">
        <v>63</v>
      </c>
      <c r="B68" s="1">
        <v>68999.929999999993</v>
      </c>
      <c r="C68" s="1">
        <v>31949.258999999998</v>
      </c>
      <c r="D68" s="2">
        <v>46.3033</v>
      </c>
      <c r="E68" s="5">
        <v>146681.29</v>
      </c>
      <c r="F68" s="5">
        <v>60185.222000000002</v>
      </c>
      <c r="G68" s="6">
        <v>41.031199999999998</v>
      </c>
      <c r="H68" s="15">
        <f t="shared" si="4"/>
        <v>77681.360000000015</v>
      </c>
      <c r="I68" s="15">
        <f t="shared" si="5"/>
        <v>28235.963000000003</v>
      </c>
      <c r="J68" s="12">
        <f t="shared" si="6"/>
        <v>2.125817953728359</v>
      </c>
      <c r="K68" s="12">
        <f t="shared" si="7"/>
        <v>1.8837752074312586</v>
      </c>
    </row>
    <row r="69" spans="1:11" x14ac:dyDescent="0.3">
      <c r="A69" t="s">
        <v>64</v>
      </c>
      <c r="B69" s="1">
        <v>128573.07</v>
      </c>
      <c r="C69" s="1">
        <v>43530.85</v>
      </c>
      <c r="D69" s="2">
        <v>33.8568</v>
      </c>
      <c r="E69" s="5">
        <v>133809.56</v>
      </c>
      <c r="F69" s="5">
        <v>47584.480000000003</v>
      </c>
      <c r="G69" s="6">
        <v>35.561300000000003</v>
      </c>
      <c r="H69" s="15">
        <f t="shared" si="4"/>
        <v>5236.4899999999907</v>
      </c>
      <c r="I69" s="15">
        <f t="shared" si="5"/>
        <v>4053.6300000000047</v>
      </c>
      <c r="J69" s="12">
        <f t="shared" si="6"/>
        <v>1.040727735598131</v>
      </c>
      <c r="K69" s="12">
        <f t="shared" si="7"/>
        <v>1.0931208556690257</v>
      </c>
    </row>
    <row r="70" spans="1:11" x14ac:dyDescent="0.3">
      <c r="A70" t="s">
        <v>65</v>
      </c>
      <c r="B70" s="1">
        <v>40152.129999999997</v>
      </c>
      <c r="C70" s="1">
        <v>14972.016</v>
      </c>
      <c r="D70" s="2">
        <v>37.288200000000003</v>
      </c>
      <c r="E70" s="5">
        <v>14829.31</v>
      </c>
      <c r="F70" s="5">
        <v>7929.28</v>
      </c>
      <c r="G70" s="6">
        <v>53.470300000000002</v>
      </c>
      <c r="H70" s="13">
        <f t="shared" si="4"/>
        <v>-25322.82</v>
      </c>
      <c r="I70" s="13">
        <f t="shared" si="5"/>
        <v>-7042.7359999999999</v>
      </c>
      <c r="J70" s="12">
        <f t="shared" si="6"/>
        <v>0.36932810289267343</v>
      </c>
      <c r="K70" s="12">
        <f t="shared" si="7"/>
        <v>0.52960670092791784</v>
      </c>
    </row>
    <row r="71" spans="1:11" x14ac:dyDescent="0.3">
      <c r="A71" t="s">
        <v>66</v>
      </c>
      <c r="B71" s="1">
        <v>47558.69</v>
      </c>
      <c r="C71" s="1">
        <v>9304.6299999999992</v>
      </c>
      <c r="D71" s="2">
        <v>19.564499999999999</v>
      </c>
      <c r="E71" s="5">
        <v>100578.97</v>
      </c>
      <c r="F71" s="5">
        <v>25347.945</v>
      </c>
      <c r="G71" s="6">
        <v>25.202000000000002</v>
      </c>
      <c r="H71" s="15">
        <f t="shared" si="4"/>
        <v>53020.28</v>
      </c>
      <c r="I71" s="15">
        <f t="shared" si="5"/>
        <v>16043.315000000001</v>
      </c>
      <c r="J71" s="12">
        <f t="shared" si="6"/>
        <v>2.1148389495169022</v>
      </c>
      <c r="K71" s="12">
        <f t="shared" si="7"/>
        <v>2.7242292278145399</v>
      </c>
    </row>
    <row r="72" spans="1:11" x14ac:dyDescent="0.3">
      <c r="A72" t="s">
        <v>67</v>
      </c>
      <c r="B72" s="1">
        <v>86421.97</v>
      </c>
      <c r="C72" s="1">
        <v>43313.33</v>
      </c>
      <c r="D72" s="2">
        <v>50.118400000000001</v>
      </c>
      <c r="E72" s="5">
        <v>172800.78</v>
      </c>
      <c r="F72" s="5">
        <v>95287.21</v>
      </c>
      <c r="G72" s="6">
        <v>55.142800000000001</v>
      </c>
      <c r="H72" s="15">
        <f t="shared" si="4"/>
        <v>86378.81</v>
      </c>
      <c r="I72" s="15">
        <f t="shared" si="5"/>
        <v>51973.880000000005</v>
      </c>
      <c r="J72" s="12">
        <f t="shared" si="6"/>
        <v>1.9995005899541516</v>
      </c>
      <c r="K72" s="12">
        <f t="shared" si="7"/>
        <v>2.1999511466793247</v>
      </c>
    </row>
    <row r="73" spans="1:11" x14ac:dyDescent="0.3">
      <c r="A73" t="s">
        <v>68</v>
      </c>
      <c r="B73" s="1">
        <v>35329.22</v>
      </c>
      <c r="C73" s="1">
        <v>13414.76</v>
      </c>
      <c r="D73" s="2">
        <v>37.970700000000001</v>
      </c>
      <c r="E73" s="5">
        <v>62072.86</v>
      </c>
      <c r="F73" s="5">
        <v>23136.91</v>
      </c>
      <c r="G73" s="6">
        <v>37.273699999999998</v>
      </c>
      <c r="H73" s="15">
        <f t="shared" si="4"/>
        <v>26743.64</v>
      </c>
      <c r="I73" s="15">
        <f t="shared" si="5"/>
        <v>9722.15</v>
      </c>
      <c r="J73" s="12">
        <f t="shared" si="6"/>
        <v>1.7569835960148568</v>
      </c>
      <c r="K73" s="12">
        <f t="shared" si="7"/>
        <v>1.7247352915743555</v>
      </c>
    </row>
    <row r="74" spans="1:11" x14ac:dyDescent="0.3">
      <c r="A74" t="s">
        <v>69</v>
      </c>
      <c r="B74" s="1">
        <v>25095.9</v>
      </c>
      <c r="C74" s="1">
        <v>12985.65</v>
      </c>
      <c r="D74" s="2">
        <v>51.744100000000003</v>
      </c>
      <c r="E74" s="5">
        <v>495.92</v>
      </c>
      <c r="F74" s="5">
        <v>188.32</v>
      </c>
      <c r="G74" s="6">
        <v>37.973799999999997</v>
      </c>
      <c r="H74" s="13">
        <f t="shared" si="4"/>
        <v>-24599.980000000003</v>
      </c>
      <c r="I74" s="13">
        <f t="shared" si="5"/>
        <v>-12797.33</v>
      </c>
      <c r="J74" s="12">
        <f t="shared" si="6"/>
        <v>1.9760996816213006E-2</v>
      </c>
      <c r="K74" s="12">
        <f t="shared" si="7"/>
        <v>1.4502162001902099E-2</v>
      </c>
    </row>
    <row r="75" spans="1:11" x14ac:dyDescent="0.3">
      <c r="A75" t="s">
        <v>70</v>
      </c>
      <c r="B75" s="1">
        <v>6652.95</v>
      </c>
      <c r="C75" s="1">
        <v>3186.4349999999999</v>
      </c>
      <c r="D75" s="2">
        <v>47.895000000000003</v>
      </c>
      <c r="E75" s="5">
        <v>20434.93</v>
      </c>
      <c r="F75" s="5">
        <v>10325.129999999999</v>
      </c>
      <c r="G75" s="6">
        <v>50.526800000000001</v>
      </c>
      <c r="H75" s="15">
        <f t="shared" si="4"/>
        <v>13781.98</v>
      </c>
      <c r="I75" s="13">
        <f t="shared" si="5"/>
        <v>7138.6949999999997</v>
      </c>
      <c r="J75" s="12">
        <f t="shared" si="6"/>
        <v>3.0715592331221488</v>
      </c>
      <c r="K75" s="12">
        <f t="shared" si="7"/>
        <v>3.240339125072377</v>
      </c>
    </row>
    <row r="76" spans="1:11" x14ac:dyDescent="0.3">
      <c r="A76" t="s">
        <v>71</v>
      </c>
      <c r="B76" s="1">
        <v>42555.199999999997</v>
      </c>
      <c r="C76" s="1">
        <v>20072.728599999999</v>
      </c>
      <c r="D76" s="2">
        <v>47.168599999999998</v>
      </c>
      <c r="E76" s="5">
        <v>38585.99</v>
      </c>
      <c r="F76" s="5">
        <v>17181.182799999999</v>
      </c>
      <c r="G76" s="6">
        <v>44.526899999999998</v>
      </c>
      <c r="H76" s="13">
        <f t="shared" si="4"/>
        <v>-3969.2099999999991</v>
      </c>
      <c r="I76" s="13">
        <f t="shared" si="5"/>
        <v>-2891.5457999999999</v>
      </c>
      <c r="J76" s="12">
        <f t="shared" si="6"/>
        <v>0.90672796743993689</v>
      </c>
      <c r="K76" s="12">
        <f t="shared" si="7"/>
        <v>0.85594655028614297</v>
      </c>
    </row>
    <row r="77" spans="1:11" x14ac:dyDescent="0.3">
      <c r="B77" s="3">
        <f t="shared" ref="B77:C77" si="8">SUM(B2:B76)</f>
        <v>6752568.6499999994</v>
      </c>
      <c r="C77" s="3">
        <f t="shared" si="8"/>
        <v>2187656.9032000001</v>
      </c>
      <c r="D77" s="4">
        <f>C77/B77</f>
        <v>0.32397403367383765</v>
      </c>
      <c r="E77" s="7">
        <f t="shared" ref="E77:F77" si="9">SUM(E2:E76)</f>
        <v>6353459.2599999988</v>
      </c>
      <c r="F77" s="7">
        <f t="shared" si="9"/>
        <v>2256931.7795000002</v>
      </c>
      <c r="G77" s="8">
        <f>F77/E77</f>
        <v>0.35522881113115073</v>
      </c>
      <c r="H77" s="14">
        <f t="shared" si="4"/>
        <v>-399109.3900000006</v>
      </c>
      <c r="I77" s="16">
        <f t="shared" si="5"/>
        <v>69274.87630000012</v>
      </c>
      <c r="J77" s="17">
        <f t="shared" si="6"/>
        <v>0.94089517475694218</v>
      </c>
      <c r="K77" s="18">
        <f t="shared" si="7"/>
        <v>1.0316662435497395</v>
      </c>
    </row>
    <row r="78" spans="1:11" x14ac:dyDescent="0.3">
      <c r="G78" t="s">
        <v>86</v>
      </c>
    </row>
  </sheetData>
  <pageMargins left="0.23622047244094491" right="0.23622047244094491" top="0.74803149606299213" bottom="0.74803149606299213" header="0.31496062992125984" footer="0.31496062992125984"/>
  <pageSetup paperSize="9" scale="64" fitToWidth="2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2025-01-09T09:42:42Z</cp:lastPrinted>
  <dcterms:created xsi:type="dcterms:W3CDTF">2025-01-09T08:55:39Z</dcterms:created>
  <dcterms:modified xsi:type="dcterms:W3CDTF">2025-01-09T11:22:32Z</dcterms:modified>
</cp:coreProperties>
</file>