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20" windowWidth="16260" windowHeight="5592"/>
  </bookViews>
  <sheets>
    <sheet name="Arkusz2" sheetId="2" r:id="rId1"/>
    <sheet name="Nadruki TT" sheetId="3" r:id="rId2"/>
  </sheets>
  <calcPr calcId="145621"/>
</workbook>
</file>

<file path=xl/calcChain.xml><?xml version="1.0" encoding="utf-8"?>
<calcChain xmlns="http://schemas.openxmlformats.org/spreadsheetml/2006/main">
  <c r="G4" i="3" l="1"/>
  <c r="F4" i="3"/>
  <c r="G3" i="3"/>
  <c r="F3" i="3"/>
  <c r="G2" i="3"/>
  <c r="F2" i="3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F20" i="2"/>
  <c r="F14" i="2"/>
  <c r="F13" i="2"/>
  <c r="F12" i="2"/>
  <c r="F6" i="2"/>
  <c r="F5" i="2"/>
  <c r="F4" i="2"/>
  <c r="F2" i="2"/>
  <c r="B21" i="2"/>
  <c r="C21" i="2"/>
  <c r="F19" i="2" s="1"/>
  <c r="F7" i="2" l="1"/>
  <c r="F15" i="2"/>
  <c r="F8" i="2"/>
  <c r="F16" i="2"/>
  <c r="G21" i="2"/>
  <c r="F9" i="2"/>
  <c r="F17" i="2"/>
  <c r="F10" i="2"/>
  <c r="F18" i="2"/>
  <c r="F3" i="2"/>
  <c r="F11" i="2"/>
  <c r="D5" i="3"/>
  <c r="C5" i="3"/>
  <c r="B5" i="3"/>
  <c r="D21" i="2"/>
  <c r="E21" i="2" s="1"/>
  <c r="C6" i="3" l="1"/>
  <c r="G6" i="3"/>
</calcChain>
</file>

<file path=xl/sharedStrings.xml><?xml version="1.0" encoding="utf-8"?>
<sst xmlns="http://schemas.openxmlformats.org/spreadsheetml/2006/main" count="36" uniqueCount="26">
  <si>
    <t>Folia bez nadruku</t>
  </si>
  <si>
    <t>Papier bez nadruku</t>
  </si>
  <si>
    <t>Folia-nadruk FL, HP</t>
  </si>
  <si>
    <t>Kalki</t>
  </si>
  <si>
    <t>Papier-nadruk FL, HP</t>
  </si>
  <si>
    <t>Inne</t>
  </si>
  <si>
    <t>Drukarki</t>
  </si>
  <si>
    <t>Folia-nadruk TT</t>
  </si>
  <si>
    <t>Serwis-Części</t>
  </si>
  <si>
    <t>Papier-nadruk TT</t>
  </si>
  <si>
    <t>Programy</t>
  </si>
  <si>
    <t>Urządzenia</t>
  </si>
  <si>
    <t>Akcesoria</t>
  </si>
  <si>
    <t>Usługi inne</t>
  </si>
  <si>
    <t>Tekstylia</t>
  </si>
  <si>
    <t>Serwis-Usługa</t>
  </si>
  <si>
    <t>Tekstylia-nadruk TT</t>
  </si>
  <si>
    <t>Grupa</t>
  </si>
  <si>
    <t>RFID-Etykiety</t>
  </si>
  <si>
    <t>Marża %</t>
  </si>
  <si>
    <t>Udział % w obrocie</t>
  </si>
  <si>
    <t>Obrót 2024</t>
  </si>
  <si>
    <t>Obrót 2025</t>
  </si>
  <si>
    <t>Marża 2025</t>
  </si>
  <si>
    <t>EtiCalls</t>
  </si>
  <si>
    <t>Różnica Obrót 2025-2024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</si>
</sst>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10" fontId="0" fillId="0" borderId="0" xfId="1" applyNumberFormat="1" applyFont="1"/>
    <xf numFmtId="0" fontId="2" fillId="0" borderId="0" xfId="0" applyFont="1" applyAlignment="1">
      <alignment horizontal="center"/>
    </xf>
    <xf numFmtId="0" fontId="2" fillId="0" borderId="0" xfId="0" applyFont="1"/>
    <xf numFmtId="4" fontId="3" fillId="0" borderId="0" xfId="0" applyNumberFormat="1" applyFont="1"/>
    <xf numFmtId="4" fontId="2" fillId="0" borderId="0" xfId="0" applyNumberFormat="1" applyFont="1"/>
    <xf numFmtId="0" fontId="5" fillId="2" borderId="0" xfId="0" applyFont="1" applyFill="1" applyAlignment="1">
      <alignment horizontal="center"/>
    </xf>
    <xf numFmtId="0" fontId="2" fillId="3" borderId="0" xfId="0" applyFont="1" applyFill="1"/>
    <xf numFmtId="4" fontId="0" fillId="3" borderId="0" xfId="0" applyNumberFormat="1" applyFill="1"/>
    <xf numFmtId="4" fontId="2" fillId="3" borderId="0" xfId="0" applyNumberFormat="1" applyFont="1" applyFill="1"/>
    <xf numFmtId="9" fontId="0" fillId="0" borderId="0" xfId="1" applyFont="1"/>
    <xf numFmtId="4" fontId="4" fillId="0" borderId="0" xfId="0" applyNumberFormat="1" applyFont="1"/>
    <xf numFmtId="0" fontId="2" fillId="0" borderId="0" xfId="0" applyFont="1" applyFill="1"/>
    <xf numFmtId="4" fontId="0" fillId="0" borderId="0" xfId="0" applyNumberFormat="1" applyFill="1"/>
    <xf numFmtId="10" fontId="2" fillId="0" borderId="0" xfId="1" applyNumberFormat="1" applyFont="1"/>
    <xf numFmtId="4" fontId="6" fillId="0" borderId="0" xfId="0" applyNumberFormat="1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A2" sqref="A2"/>
    </sheetView>
  </sheetViews>
  <sheetFormatPr defaultRowHeight="14.4" x14ac:dyDescent="0.3"/>
  <cols>
    <col min="1" max="1" width="18.77734375" customWidth="1"/>
    <col min="2" max="2" width="18.44140625" customWidth="1"/>
    <col min="3" max="3" width="17.21875" customWidth="1"/>
    <col min="4" max="4" width="14.6640625" customWidth="1"/>
    <col min="6" max="6" width="12" customWidth="1"/>
    <col min="7" max="7" width="19.109375" customWidth="1"/>
  </cols>
  <sheetData>
    <row r="1" spans="1:7" x14ac:dyDescent="0.3">
      <c r="A1" s="2" t="s">
        <v>17</v>
      </c>
      <c r="B1" s="12" t="s">
        <v>21</v>
      </c>
      <c r="C1" s="3" t="s">
        <v>22</v>
      </c>
      <c r="D1" s="3" t="s">
        <v>23</v>
      </c>
      <c r="E1" s="3" t="s">
        <v>19</v>
      </c>
      <c r="F1" s="3" t="s">
        <v>20</v>
      </c>
      <c r="G1" s="3" t="s">
        <v>25</v>
      </c>
    </row>
    <row r="2" spans="1:7" x14ac:dyDescent="0.3">
      <c r="A2" t="s">
        <v>0</v>
      </c>
      <c r="B2" s="13">
        <v>2247550.4300000002</v>
      </c>
      <c r="C2" s="8">
        <v>2052314.38</v>
      </c>
      <c r="D2" s="8">
        <v>793587.56019999995</v>
      </c>
      <c r="E2">
        <v>38.67</v>
      </c>
      <c r="F2" s="1">
        <f>C2/C21</f>
        <v>0.23322829924692789</v>
      </c>
      <c r="G2" s="4">
        <f>C2-B2</f>
        <v>-195236.05000000028</v>
      </c>
    </row>
    <row r="3" spans="1:7" x14ac:dyDescent="0.3">
      <c r="A3" t="s">
        <v>2</v>
      </c>
      <c r="B3" s="13">
        <v>1865061.24</v>
      </c>
      <c r="C3" s="8">
        <v>1736265.16</v>
      </c>
      <c r="D3" s="8">
        <v>749626.91020000004</v>
      </c>
      <c r="E3">
        <v>43.17</v>
      </c>
      <c r="F3" s="1">
        <f>C3/C21</f>
        <v>0.19731195875969798</v>
      </c>
      <c r="G3" s="4">
        <f t="shared" ref="G3:G21" si="0">C3-B3</f>
        <v>-128796.08000000007</v>
      </c>
    </row>
    <row r="4" spans="1:7" x14ac:dyDescent="0.3">
      <c r="A4" t="s">
        <v>1</v>
      </c>
      <c r="B4" s="13">
        <v>1708273.35</v>
      </c>
      <c r="C4" s="8">
        <v>1658360.66</v>
      </c>
      <c r="D4" s="8">
        <v>583358.70979999995</v>
      </c>
      <c r="E4">
        <v>35.18</v>
      </c>
      <c r="F4" s="1">
        <f>C4/C21</f>
        <v>0.18845876637565284</v>
      </c>
      <c r="G4" s="4">
        <f t="shared" si="0"/>
        <v>-49912.690000000177</v>
      </c>
    </row>
    <row r="5" spans="1:7" x14ac:dyDescent="0.3">
      <c r="A5" t="s">
        <v>3</v>
      </c>
      <c r="B5" s="13">
        <v>1123160.8899999999</v>
      </c>
      <c r="C5" s="8">
        <v>1085480.04</v>
      </c>
      <c r="D5" s="8">
        <v>446014.28</v>
      </c>
      <c r="E5">
        <v>41.09</v>
      </c>
      <c r="F5" s="1">
        <f>C5/C21</f>
        <v>0.12335569348575498</v>
      </c>
      <c r="G5" s="4">
        <f t="shared" si="0"/>
        <v>-37680.84999999986</v>
      </c>
    </row>
    <row r="6" spans="1:7" x14ac:dyDescent="0.3">
      <c r="A6" t="s">
        <v>4</v>
      </c>
      <c r="B6" s="13">
        <v>861541.79</v>
      </c>
      <c r="C6" s="8">
        <v>797375.03</v>
      </c>
      <c r="D6" s="8">
        <v>253029.59169999999</v>
      </c>
      <c r="E6">
        <v>31.73</v>
      </c>
      <c r="F6" s="1">
        <f>C6/C21</f>
        <v>9.0614977861660798E-2</v>
      </c>
      <c r="G6" s="4">
        <f t="shared" si="0"/>
        <v>-64166.760000000009</v>
      </c>
    </row>
    <row r="7" spans="1:7" x14ac:dyDescent="0.3">
      <c r="A7" t="s">
        <v>6</v>
      </c>
      <c r="B7" s="13">
        <v>349927.56</v>
      </c>
      <c r="C7" s="8">
        <v>356998.87</v>
      </c>
      <c r="D7" s="8">
        <v>44500.42</v>
      </c>
      <c r="E7">
        <v>12.47</v>
      </c>
      <c r="F7" s="1">
        <f>C7/C21</f>
        <v>4.0569924420241654E-2</v>
      </c>
      <c r="G7" s="11">
        <f t="shared" si="0"/>
        <v>7071.3099999999977</v>
      </c>
    </row>
    <row r="8" spans="1:7" x14ac:dyDescent="0.3">
      <c r="A8" t="s">
        <v>5</v>
      </c>
      <c r="B8" s="13">
        <v>344967.17</v>
      </c>
      <c r="C8" s="8">
        <v>262071.7</v>
      </c>
      <c r="D8" s="8">
        <v>56144.072500000002</v>
      </c>
      <c r="E8">
        <v>21.42</v>
      </c>
      <c r="F8" s="1">
        <f>C8/C21</f>
        <v>2.978224850315141E-2</v>
      </c>
      <c r="G8" s="4">
        <f t="shared" si="0"/>
        <v>-82895.469999999972</v>
      </c>
    </row>
    <row r="9" spans="1:7" x14ac:dyDescent="0.3">
      <c r="A9" t="s">
        <v>7</v>
      </c>
      <c r="B9" s="13">
        <v>281473.45</v>
      </c>
      <c r="C9" s="8">
        <v>229969.4</v>
      </c>
      <c r="D9" s="8">
        <v>111124.181</v>
      </c>
      <c r="E9">
        <v>48.32</v>
      </c>
      <c r="F9" s="1">
        <f>C9/C21</f>
        <v>2.6134091620425355E-2</v>
      </c>
      <c r="G9" s="4">
        <f t="shared" si="0"/>
        <v>-51504.050000000017</v>
      </c>
    </row>
    <row r="10" spans="1:7" x14ac:dyDescent="0.3">
      <c r="A10" t="s">
        <v>9</v>
      </c>
      <c r="B10" s="13">
        <v>209091.41</v>
      </c>
      <c r="C10" s="8">
        <v>192843.4</v>
      </c>
      <c r="D10" s="8">
        <v>124552.6741</v>
      </c>
      <c r="E10">
        <v>64.59</v>
      </c>
      <c r="F10" s="1">
        <f>C10/C21</f>
        <v>2.1915033408768013E-2</v>
      </c>
      <c r="G10" s="4">
        <f t="shared" si="0"/>
        <v>-16248.010000000009</v>
      </c>
    </row>
    <row r="11" spans="1:7" x14ac:dyDescent="0.3">
      <c r="A11" t="s">
        <v>8</v>
      </c>
      <c r="B11" s="13">
        <v>166184.75</v>
      </c>
      <c r="C11" s="8">
        <v>175117.93</v>
      </c>
      <c r="D11" s="8">
        <v>56968.03</v>
      </c>
      <c r="E11">
        <v>32.53</v>
      </c>
      <c r="F11" s="1">
        <f>C11/C21</f>
        <v>1.9900682556023688E-2</v>
      </c>
      <c r="G11" s="11">
        <f t="shared" si="0"/>
        <v>8933.179999999993</v>
      </c>
    </row>
    <row r="12" spans="1:7" x14ac:dyDescent="0.3">
      <c r="A12" t="s">
        <v>11</v>
      </c>
      <c r="B12" s="13">
        <v>56976.26</v>
      </c>
      <c r="C12" s="8">
        <v>34909.300000000003</v>
      </c>
      <c r="D12" s="8">
        <v>7127.92</v>
      </c>
      <c r="E12">
        <v>20.420000000000002</v>
      </c>
      <c r="F12" s="1">
        <f>C12/C21</f>
        <v>3.9671488667836459E-3</v>
      </c>
      <c r="G12" s="4">
        <f t="shared" si="0"/>
        <v>-22066.959999999999</v>
      </c>
    </row>
    <row r="13" spans="1:7" x14ac:dyDescent="0.3">
      <c r="A13" t="s">
        <v>13</v>
      </c>
      <c r="B13" s="13">
        <v>55667.96</v>
      </c>
      <c r="C13" s="8">
        <v>59823.06</v>
      </c>
      <c r="D13" s="8">
        <v>59823.06</v>
      </c>
      <c r="E13">
        <v>100</v>
      </c>
      <c r="F13" s="1">
        <f>C13/C21</f>
        <v>6.7983885293182627E-3</v>
      </c>
      <c r="G13" s="11">
        <f t="shared" si="0"/>
        <v>4155.0999999999985</v>
      </c>
    </row>
    <row r="14" spans="1:7" x14ac:dyDescent="0.3">
      <c r="A14" t="s">
        <v>15</v>
      </c>
      <c r="B14" s="13">
        <v>34778.65</v>
      </c>
      <c r="C14" s="8">
        <v>37853.31</v>
      </c>
      <c r="D14" s="8">
        <v>27340.99</v>
      </c>
      <c r="E14">
        <v>72.23</v>
      </c>
      <c r="F14" s="1">
        <f>C14/C21</f>
        <v>4.3017108870848173E-3</v>
      </c>
      <c r="G14" s="11">
        <f t="shared" si="0"/>
        <v>3074.6599999999962</v>
      </c>
    </row>
    <row r="15" spans="1:7" x14ac:dyDescent="0.3">
      <c r="A15" t="s">
        <v>10</v>
      </c>
      <c r="B15" s="13">
        <v>31649.95</v>
      </c>
      <c r="C15" s="8">
        <v>52176.43</v>
      </c>
      <c r="D15" s="8">
        <v>13025.38</v>
      </c>
      <c r="E15">
        <v>24.96</v>
      </c>
      <c r="F15" s="1">
        <f>C15/C21</f>
        <v>5.9294132264845244E-3</v>
      </c>
      <c r="G15" s="11">
        <f t="shared" si="0"/>
        <v>20526.48</v>
      </c>
    </row>
    <row r="16" spans="1:7" x14ac:dyDescent="0.3">
      <c r="A16" t="s">
        <v>12</v>
      </c>
      <c r="B16" s="13">
        <v>30530.01</v>
      </c>
      <c r="C16" s="8">
        <v>37047.120000000003</v>
      </c>
      <c r="D16" s="8">
        <v>8605.14</v>
      </c>
      <c r="E16">
        <v>23.23</v>
      </c>
      <c r="F16" s="1">
        <f>C16/C21</f>
        <v>4.2100941618880283E-3</v>
      </c>
      <c r="G16" s="11">
        <f t="shared" si="0"/>
        <v>6517.1100000000042</v>
      </c>
    </row>
    <row r="17" spans="1:7" x14ac:dyDescent="0.3">
      <c r="A17" t="s">
        <v>14</v>
      </c>
      <c r="B17" s="13">
        <v>18370.439999999999</v>
      </c>
      <c r="C17" s="8">
        <v>19223.21</v>
      </c>
      <c r="D17" s="8">
        <v>10674.58</v>
      </c>
      <c r="E17">
        <v>55.53</v>
      </c>
      <c r="F17" s="1">
        <f>C17/C21</f>
        <v>2.1845564295887927E-3</v>
      </c>
      <c r="G17" s="11">
        <f t="shared" si="0"/>
        <v>852.77000000000044</v>
      </c>
    </row>
    <row r="18" spans="1:7" x14ac:dyDescent="0.3">
      <c r="A18" t="s">
        <v>16</v>
      </c>
      <c r="B18" s="13">
        <v>1800</v>
      </c>
      <c r="C18" s="8">
        <v>1291.56</v>
      </c>
      <c r="D18" s="8">
        <v>1167.6258</v>
      </c>
      <c r="E18">
        <v>90.4</v>
      </c>
      <c r="F18" s="1">
        <f>C18/C21</f>
        <v>1.4677495081204966E-4</v>
      </c>
      <c r="G18" s="4">
        <f t="shared" si="0"/>
        <v>-508.44000000000005</v>
      </c>
    </row>
    <row r="19" spans="1:7" x14ac:dyDescent="0.3">
      <c r="A19" t="s">
        <v>18</v>
      </c>
      <c r="B19" s="13">
        <v>1500</v>
      </c>
      <c r="C19" s="8">
        <v>10473.6</v>
      </c>
      <c r="D19" s="8">
        <v>3295.4</v>
      </c>
      <c r="E19">
        <v>31.46</v>
      </c>
      <c r="F19" s="1">
        <f>C19/C21</f>
        <v>1.190236709734804E-3</v>
      </c>
      <c r="G19" s="11">
        <f t="shared" si="0"/>
        <v>8973.6</v>
      </c>
    </row>
    <row r="20" spans="1:7" x14ac:dyDescent="0.3">
      <c r="A20" t="s">
        <v>24</v>
      </c>
      <c r="B20" s="13">
        <v>0</v>
      </c>
      <c r="C20" s="8">
        <v>1250.2</v>
      </c>
      <c r="D20" s="8">
        <v>557.27</v>
      </c>
      <c r="E20">
        <v>44.57</v>
      </c>
      <c r="F20" s="1">
        <f>C20/C21</f>
        <v>1.4207473404659828E-4</v>
      </c>
      <c r="G20" s="11">
        <f t="shared" si="0"/>
        <v>1250.2</v>
      </c>
    </row>
    <row r="21" spans="1:7" x14ac:dyDescent="0.3">
      <c r="B21" s="5">
        <f>SUM(B2:B20)</f>
        <v>9388505.3099999987</v>
      </c>
      <c r="C21" s="9">
        <f>SUM(C2:C19)</f>
        <v>8799594.1600000039</v>
      </c>
      <c r="D21" s="9">
        <f>SUM(D2:D19)</f>
        <v>3349966.5252999989</v>
      </c>
      <c r="E21" s="14">
        <f>D21/C21</f>
        <v>0.38069557122620729</v>
      </c>
      <c r="G21" s="4">
        <f t="shared" si="0"/>
        <v>-588911.14999999478</v>
      </c>
    </row>
  </sheetData>
  <sortState ref="A2:H20">
    <sortCondition descending="1" ref="C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G2" sqref="G2"/>
    </sheetView>
  </sheetViews>
  <sheetFormatPr defaultRowHeight="14.4" x14ac:dyDescent="0.3"/>
  <cols>
    <col min="1" max="1" width="26.21875" customWidth="1"/>
    <col min="2" max="2" width="14.33203125" customWidth="1"/>
    <col min="3" max="3" width="13" customWidth="1"/>
    <col min="4" max="4" width="15.5546875" customWidth="1"/>
    <col min="6" max="6" width="25" customWidth="1"/>
    <col min="7" max="7" width="22.44140625" customWidth="1"/>
  </cols>
  <sheetData>
    <row r="1" spans="1:7" x14ac:dyDescent="0.3">
      <c r="A1" s="2" t="s">
        <v>17</v>
      </c>
      <c r="B1" s="6" t="s">
        <v>21</v>
      </c>
      <c r="C1" s="7" t="s">
        <v>22</v>
      </c>
      <c r="D1" s="3" t="s">
        <v>23</v>
      </c>
      <c r="E1" s="3" t="s">
        <v>19</v>
      </c>
      <c r="F1" s="3" t="s">
        <v>20</v>
      </c>
      <c r="G1" s="3" t="s">
        <v>25</v>
      </c>
    </row>
    <row r="2" spans="1:7" x14ac:dyDescent="0.3">
      <c r="A2" t="s">
        <v>7</v>
      </c>
      <c r="B2" s="13">
        <v>281473.45</v>
      </c>
      <c r="C2" s="8">
        <v>229969.4</v>
      </c>
      <c r="D2" s="8">
        <v>111124.181</v>
      </c>
      <c r="E2">
        <v>48.32</v>
      </c>
      <c r="F2" s="1" t="e">
        <f>C2/C15</f>
        <v>#DIV/0!</v>
      </c>
      <c r="G2" s="4">
        <f t="shared" ref="G2:G4" si="0">C2-B2</f>
        <v>-51504.050000000017</v>
      </c>
    </row>
    <row r="3" spans="1:7" x14ac:dyDescent="0.3">
      <c r="A3" t="s">
        <v>9</v>
      </c>
      <c r="B3" s="13">
        <v>209091.41</v>
      </c>
      <c r="C3" s="8">
        <v>192843.4</v>
      </c>
      <c r="D3" s="8">
        <v>124552.6741</v>
      </c>
      <c r="E3">
        <v>64.59</v>
      </c>
      <c r="F3" s="1" t="e">
        <f>C3/C15</f>
        <v>#DIV/0!</v>
      </c>
      <c r="G3" s="4">
        <f t="shared" si="0"/>
        <v>-16248.010000000009</v>
      </c>
    </row>
    <row r="4" spans="1:7" x14ac:dyDescent="0.3">
      <c r="A4" t="s">
        <v>16</v>
      </c>
      <c r="B4" s="13">
        <v>1800</v>
      </c>
      <c r="C4" s="8">
        <v>1291.56</v>
      </c>
      <c r="D4" s="8">
        <v>1167.6258</v>
      </c>
      <c r="E4">
        <v>90.4</v>
      </c>
      <c r="F4" s="1" t="e">
        <f>C4/C8</f>
        <v>#DIV/0!</v>
      </c>
      <c r="G4" s="4">
        <f t="shared" si="0"/>
        <v>-508.44000000000005</v>
      </c>
    </row>
    <row r="5" spans="1:7" x14ac:dyDescent="0.3">
      <c r="B5" s="5">
        <f>SUM(B2:B4)</f>
        <v>492364.86</v>
      </c>
      <c r="C5" s="5">
        <f>SUM(C2:C4)</f>
        <v>424104.36</v>
      </c>
      <c r="D5" s="9">
        <f>SUM(D2:D4)</f>
        <v>236844.4809</v>
      </c>
      <c r="G5" s="10"/>
    </row>
    <row r="6" spans="1:7" x14ac:dyDescent="0.3">
      <c r="C6" s="1">
        <f>C5/B5</f>
        <v>0.86136195828435036</v>
      </c>
      <c r="G6" s="15">
        <f>C5-B5</f>
        <v>-68260.5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Arkusz2</vt:lpstr>
      <vt:lpstr>Nadruki TT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2024-01-12T10:33:37Z</cp:lastPrinted>
  <dcterms:created xsi:type="dcterms:W3CDTF">2022-01-21T09:11:13Z</dcterms:created>
  <dcterms:modified xsi:type="dcterms:W3CDTF">2026-01-19T10:32:12Z</dcterms:modified>
</cp:coreProperties>
</file>