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6" yWindow="-480" windowWidth="12180" windowHeight="6204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C5" i="7" l="1"/>
  <c r="B5" i="7"/>
  <c r="AM4" i="7"/>
  <c r="AL4" i="7"/>
  <c r="AJ4" i="7"/>
  <c r="AI4" i="7"/>
  <c r="AG4" i="7"/>
  <c r="AF4" i="7"/>
  <c r="AD4" i="7"/>
  <c r="AC4" i="7"/>
  <c r="AA4" i="7"/>
  <c r="Z4" i="7"/>
  <c r="X4" i="7"/>
  <c r="W4" i="7"/>
  <c r="U4" i="7"/>
  <c r="T4" i="7"/>
  <c r="R4" i="7"/>
  <c r="Q4" i="7"/>
  <c r="O4" i="7"/>
  <c r="N4" i="7"/>
  <c r="L4" i="7"/>
  <c r="K4" i="7"/>
  <c r="I4" i="7"/>
  <c r="H4" i="7"/>
  <c r="F4" i="7"/>
  <c r="F5" i="7" s="1"/>
  <c r="E4" i="7"/>
  <c r="E5" i="7" s="1"/>
  <c r="C4" i="7"/>
  <c r="B4" i="7"/>
  <c r="AN3" i="7"/>
  <c r="AK3" i="7"/>
  <c r="AH3" i="7"/>
  <c r="AE3" i="7"/>
  <c r="AB3" i="7"/>
  <c r="Y3" i="7"/>
  <c r="V3" i="7"/>
  <c r="S3" i="7"/>
  <c r="P3" i="7"/>
  <c r="M3" i="7"/>
  <c r="J3" i="7"/>
  <c r="G3" i="7"/>
  <c r="D3" i="7"/>
</calcChain>
</file>

<file path=xl/sharedStrings.xml><?xml version="1.0" encoding="utf-8"?>
<sst xmlns="http://schemas.openxmlformats.org/spreadsheetml/2006/main" count="43" uniqueCount="7">
  <si>
    <t>Obrót</t>
  </si>
  <si>
    <t>Marża</t>
  </si>
  <si>
    <t>Marża %</t>
  </si>
  <si>
    <t>Mies.</t>
  </si>
  <si>
    <t>Razem</t>
  </si>
  <si>
    <t>średnia/m-c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</si>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</sst>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0" fontId="0" fillId="0" borderId="0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4" fillId="0" borderId="0" xfId="0" applyNumberFormat="1" applyFont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0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0"/>
          <c:order val="0"/>
          <c:tx>
            <c:v>Obrót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(Podsumowanie!$Q$1,Podsumowanie!$T$1,Podsumowanie!$W$1,Podsumowanie!$Z$1,Podsumowanie!$AC$1,Podsumowanie!$AF$1,Podsumowanie!$AI$1,Podsumowanie!$AL$1)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(Podsumowanie!$Q$3,Podsumowanie!$T$3,Podsumowanie!$W$3,Podsumowanie!$Z$3,Podsumowanie!$AC$3,Podsumowanie!$AF$3,Podsumowanie!$AI$3,Podsumowanie!$AL$3)</c:f>
              <c:numCache>
                <c:formatCode>#,##0.00</c:formatCode>
                <c:ptCount val="8"/>
                <c:pt idx="0">
                  <c:v>9570817.1099999994</c:v>
                </c:pt>
                <c:pt idx="1">
                  <c:v>9594598.8499999996</c:v>
                </c:pt>
                <c:pt idx="2">
                  <c:v>9648239.6999999993</c:v>
                </c:pt>
                <c:pt idx="3">
                  <c:v>9785581.4600000009</c:v>
                </c:pt>
                <c:pt idx="4">
                  <c:v>11245255.58</c:v>
                </c:pt>
                <c:pt idx="5">
                  <c:v>9546713.1600000001</c:v>
                </c:pt>
                <c:pt idx="6">
                  <c:v>9331337.3399999999</c:v>
                </c:pt>
                <c:pt idx="7">
                  <c:v>8741021.3200000003</c:v>
                </c:pt>
              </c:numCache>
            </c:numRef>
          </c:val>
        </c:ser>
        <c:ser>
          <c:idx val="1"/>
          <c:order val="1"/>
          <c:tx>
            <c:v>Marża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(Podsumowanie!$Q$1,Podsumowanie!$T$1,Podsumowanie!$W$1,Podsumowanie!$Z$1,Podsumowanie!$AC$1,Podsumowanie!$AF$1,Podsumowanie!$AI$1,Podsumowanie!$AL$1)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(Podsumowanie!$R$3,Podsumowanie!$U$3,Podsumowanie!$X$3,Podsumowanie!$AA$3,Podsumowanie!$AD$3,Podsumowanie!$AG$3,Podsumowanie!$AJ$3,Podsumowanie!$AM$3)</c:f>
              <c:numCache>
                <c:formatCode>#,##0.00</c:formatCode>
                <c:ptCount val="8"/>
                <c:pt idx="0">
                  <c:v>3139857.22</c:v>
                </c:pt>
                <c:pt idx="1">
                  <c:v>3099102.98</c:v>
                </c:pt>
                <c:pt idx="2">
                  <c:v>3113088.17</c:v>
                </c:pt>
                <c:pt idx="3">
                  <c:v>3254592.78</c:v>
                </c:pt>
                <c:pt idx="4">
                  <c:v>3691497.98</c:v>
                </c:pt>
                <c:pt idx="5">
                  <c:v>3255662.28</c:v>
                </c:pt>
                <c:pt idx="6">
                  <c:v>3447078.51</c:v>
                </c:pt>
                <c:pt idx="7">
                  <c:v>3290459.01</c:v>
                </c:pt>
              </c:numCache>
            </c:numRef>
          </c:val>
        </c:ser>
        <c:ser>
          <c:idx val="2"/>
          <c:order val="2"/>
          <c:tx>
            <c:v>Procenty Obrót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3190748808253033E-2"/>
                  <c:y val="-0.5633709393268159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4880535292789949E-2"/>
                  <c:y val="-0.5736957223477554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6245367409406488E-2"/>
                  <c:y val="-0.5684433972287800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1021507248657482E-2"/>
                  <c:y val="-0.563176905352909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layout>
                <c:manualLayout>
                  <c:x val="-3.5570974182054557E-2"/>
                  <c:y val="-0.5643441449299706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9079150159939589E-2"/>
                  <c:y val="-0.500095878586845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0.17064046953179993"/>
                  <c:y val="-0.478692869982269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0.16460009892890437"/>
                  <c:y val="-0.514271394102573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0.17215056218252384"/>
                  <c:y val="-0.575725208492188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0.15856334987779744"/>
                  <c:y val="-0.582194005640393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0.15698600188340425"/>
                  <c:y val="-0.587945708939931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(Podsumowanie!$Q$1,Podsumowanie!$T$1,Podsumowanie!$W$1,Podsumowanie!$Z$1,Podsumowanie!$AC$1,Podsumowanie!$AF$1,Podsumowanie!$AI$1,Podsumowanie!$AL$1)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(Podsumowanie!$Q$5,Podsumowanie!$T$5,Podsumowanie!$W$5,Podsumowanie!$Z$5,Podsumowanie!$AC$5,Podsumowanie!$AF$5,Podsumowanie!$AI$5,Podsumowanie!$AL$5)</c:f>
              <c:numCache>
                <c:formatCode>0.0%</c:formatCode>
                <c:ptCount val="8"/>
                <c:pt idx="0">
                  <c:v>7.7700000000000005E-2</c:v>
                </c:pt>
                <c:pt idx="1">
                  <c:v>2.5000000000000001E-3</c:v>
                </c:pt>
                <c:pt idx="2" formatCode="0.00%">
                  <c:v>5.5999999999999999E-3</c:v>
                </c:pt>
                <c:pt idx="3" formatCode="0.00%">
                  <c:v>1.4200000000000001E-2</c:v>
                </c:pt>
                <c:pt idx="4" formatCode="0.00%">
                  <c:v>0.1492</c:v>
                </c:pt>
                <c:pt idx="5" formatCode="0.00%">
                  <c:v>-0.151</c:v>
                </c:pt>
                <c:pt idx="6" formatCode="0.00%">
                  <c:v>-2.2599999999999999E-2</c:v>
                </c:pt>
                <c:pt idx="7" formatCode="0.00%">
                  <c:v>-6.3299999999999995E-2</c:v>
                </c:pt>
              </c:numCache>
            </c:numRef>
          </c:val>
        </c:ser>
        <c:ser>
          <c:idx val="3"/>
          <c:order val="3"/>
          <c:tx>
            <c:v>Procenty Marża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4563887823470146E-2"/>
                  <c:y val="-0.2219642410817735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1709899424602563E-2"/>
                  <c:y val="-0.224985807945324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2191982422512229E-2"/>
                  <c:y val="-0.2224585597063029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2088933616006338E-2"/>
                  <c:y val="-0.2275163448957680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0234411669166025E-2"/>
                  <c:y val="-0.2278606476838870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6566373355928796E-2"/>
                  <c:y val="-0.2225003010435840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2422683383790006E-2"/>
                  <c:y val="-0.2212268107898068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4932581477196805E-2"/>
                  <c:y val="-0.2296208672281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6611019157962825E-2"/>
                  <c:y val="-0.226408789856478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6611019157962825E-2"/>
                  <c:y val="-0.184361443168846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5094807873404245E-2"/>
                  <c:y val="-0.176704994490143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(Podsumowanie!$Q$1,Podsumowanie!$T$1,Podsumowanie!$W$1,Podsumowanie!$Z$1,Podsumowanie!$AC$1,Podsumowanie!$AF$1,Podsumowanie!$AI$1,Podsumowanie!$AL$1)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(Podsumowanie!$R$5,Podsumowanie!$U$5,Podsumowanie!$X$5,Podsumowanie!$AA$5,Podsumowanie!$AD$5,Podsumowanie!$AG$5,Podsumowanie!$AJ$5,Podsumowanie!$AM$5)</c:f>
              <c:numCache>
                <c:formatCode>0.0%</c:formatCode>
                <c:ptCount val="8"/>
                <c:pt idx="0">
                  <c:v>4.53E-2</c:v>
                </c:pt>
                <c:pt idx="1">
                  <c:v>-1.2999999999999999E-2</c:v>
                </c:pt>
                <c:pt idx="2" formatCode="0.00%">
                  <c:v>4.4999999999999997E-3</c:v>
                </c:pt>
                <c:pt idx="3" formatCode="0.00%">
                  <c:v>4.5499999999999999E-2</c:v>
                </c:pt>
                <c:pt idx="4" formatCode="0.00%">
                  <c:v>0.13450000000000001</c:v>
                </c:pt>
                <c:pt idx="5" formatCode="0.00%">
                  <c:v>-0.1181</c:v>
                </c:pt>
                <c:pt idx="6">
                  <c:v>5.8799999999999998E-2</c:v>
                </c:pt>
                <c:pt idx="7">
                  <c:v>-4.5400000000000003E-2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342144"/>
        <c:axId val="145023744"/>
      </c:barChart>
      <c:catAx>
        <c:axId val="13434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4502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02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\-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434214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28932</xdr:colOff>
      <xdr:row>8</xdr:row>
      <xdr:rowOff>63404</xdr:rowOff>
    </xdr:from>
    <xdr:to>
      <xdr:col>39</xdr:col>
      <xdr:colOff>839355</xdr:colOff>
      <xdr:row>31</xdr:row>
      <xdr:rowOff>121654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"/>
  <sheetViews>
    <sheetView tabSelected="1" topLeftCell="Z1" zoomScale="90" zoomScaleNormal="90" workbookViewId="0">
      <selection activeCell="AC14" sqref="AC14"/>
    </sheetView>
  </sheetViews>
  <sheetFormatPr defaultRowHeight="13.2" x14ac:dyDescent="0.25"/>
  <cols>
    <col min="1" max="1" width="11.109375" customWidth="1"/>
    <col min="2" max="2" width="13.6640625" customWidth="1"/>
    <col min="3" max="3" width="14.6640625" customWidth="1"/>
    <col min="4" max="4" width="11.33203125" customWidth="1"/>
    <col min="5" max="5" width="13.33203125" customWidth="1"/>
    <col min="6" max="6" width="14.6640625" customWidth="1"/>
    <col min="8" max="8" width="12" customWidth="1"/>
    <col min="9" max="9" width="12.44140625" customWidth="1"/>
    <col min="11" max="11" width="12.33203125" customWidth="1"/>
    <col min="12" max="12" width="11.88671875" customWidth="1"/>
    <col min="14" max="14" width="14.33203125" customWidth="1"/>
    <col min="15" max="15" width="15.109375" customWidth="1"/>
    <col min="17" max="17" width="16.44140625" customWidth="1"/>
    <col min="18" max="18" width="14.88671875" customWidth="1"/>
    <col min="20" max="20" width="16.109375" customWidth="1"/>
    <col min="21" max="21" width="14.5546875" customWidth="1"/>
    <col min="22" max="22" width="11.33203125" customWidth="1"/>
    <col min="23" max="23" width="15.5546875" customWidth="1"/>
    <col min="24" max="24" width="13.6640625" customWidth="1"/>
    <col min="26" max="26" width="17.44140625" customWidth="1"/>
    <col min="27" max="27" width="14.6640625" customWidth="1"/>
    <col min="28" max="28" width="11.5546875" customWidth="1"/>
    <col min="29" max="29" width="17" customWidth="1"/>
    <col min="30" max="30" width="14.21875" customWidth="1"/>
    <col min="31" max="31" width="14.109375" customWidth="1"/>
    <col min="32" max="32" width="14.77734375" customWidth="1"/>
    <col min="33" max="33" width="14.21875" customWidth="1"/>
    <col min="34" max="34" width="13.33203125" customWidth="1"/>
    <col min="35" max="35" width="15.33203125" customWidth="1"/>
    <col min="36" max="36" width="13.77734375" customWidth="1"/>
    <col min="37" max="37" width="13.21875" customWidth="1"/>
    <col min="38" max="38" width="12.5546875" customWidth="1"/>
    <col min="39" max="39" width="13.5546875" customWidth="1"/>
    <col min="40" max="40" width="12.6640625" customWidth="1"/>
    <col min="41" max="41" width="14.109375" customWidth="1"/>
    <col min="42" max="42" width="11.88671875" customWidth="1"/>
    <col min="43" max="43" width="10.77734375" customWidth="1"/>
    <col min="44" max="44" width="11.44140625" customWidth="1"/>
    <col min="45" max="45" width="12.6640625" customWidth="1"/>
    <col min="46" max="46" width="10.44140625" customWidth="1"/>
    <col min="47" max="47" width="11.5546875" customWidth="1"/>
    <col min="48" max="48" width="12.5546875" customWidth="1"/>
    <col min="49" max="49" width="10.88671875" customWidth="1"/>
    <col min="50" max="50" width="12.44140625" customWidth="1"/>
    <col min="51" max="51" width="12.109375" customWidth="1"/>
    <col min="52" max="52" width="11.33203125" customWidth="1"/>
  </cols>
  <sheetData>
    <row r="1" spans="1:52" x14ac:dyDescent="0.25">
      <c r="B1" s="11">
        <v>2013</v>
      </c>
      <c r="C1" s="12"/>
      <c r="D1" s="13"/>
      <c r="E1" s="11">
        <v>2014</v>
      </c>
      <c r="F1" s="12"/>
      <c r="G1" s="13"/>
      <c r="H1" s="11">
        <v>2015</v>
      </c>
      <c r="I1" s="12"/>
      <c r="J1" s="13"/>
      <c r="K1" s="11">
        <v>2016</v>
      </c>
      <c r="L1" s="12"/>
      <c r="M1" s="13"/>
      <c r="N1" s="11">
        <v>2017</v>
      </c>
      <c r="O1" s="12"/>
      <c r="P1" s="13"/>
      <c r="Q1" s="18">
        <v>2018</v>
      </c>
      <c r="R1" s="19"/>
      <c r="S1" s="20"/>
      <c r="T1" s="18">
        <v>2019</v>
      </c>
      <c r="U1" s="19"/>
      <c r="V1" s="20"/>
      <c r="W1" s="18">
        <v>2020</v>
      </c>
      <c r="X1" s="19"/>
      <c r="Y1" s="20"/>
      <c r="Z1" s="18">
        <v>2021</v>
      </c>
      <c r="AA1" s="19"/>
      <c r="AB1" s="20"/>
      <c r="AC1" s="15">
        <v>2022</v>
      </c>
      <c r="AD1" s="16"/>
      <c r="AE1" s="17"/>
      <c r="AF1" s="15">
        <v>2023</v>
      </c>
      <c r="AG1" s="16"/>
      <c r="AH1" s="17"/>
      <c r="AI1" s="15">
        <v>2024</v>
      </c>
      <c r="AJ1" s="16"/>
      <c r="AK1" s="17"/>
      <c r="AL1" s="15">
        <v>2025</v>
      </c>
      <c r="AM1" s="16"/>
      <c r="AN1" s="17"/>
      <c r="AO1" s="15"/>
      <c r="AP1" s="16"/>
      <c r="AQ1" s="17"/>
      <c r="AR1" s="15"/>
      <c r="AS1" s="16"/>
      <c r="AT1" s="17"/>
      <c r="AU1" s="15"/>
      <c r="AV1" s="16"/>
      <c r="AW1" s="17"/>
      <c r="AX1" s="15"/>
      <c r="AY1" s="16"/>
      <c r="AZ1" s="17"/>
    </row>
    <row r="2" spans="1:52" x14ac:dyDescent="0.25">
      <c r="A2" s="2" t="s">
        <v>3</v>
      </c>
      <c r="B2" s="7" t="s">
        <v>0</v>
      </c>
      <c r="C2" s="7" t="s">
        <v>1</v>
      </c>
      <c r="D2" s="7" t="s">
        <v>2</v>
      </c>
      <c r="E2" s="7" t="s">
        <v>0</v>
      </c>
      <c r="F2" s="7" t="s">
        <v>1</v>
      </c>
      <c r="G2" s="7" t="s">
        <v>2</v>
      </c>
      <c r="H2" s="7" t="s">
        <v>0</v>
      </c>
      <c r="I2" s="7" t="s">
        <v>1</v>
      </c>
      <c r="J2" s="7" t="s">
        <v>2</v>
      </c>
      <c r="K2" s="7" t="s">
        <v>0</v>
      </c>
      <c r="L2" s="7" t="s">
        <v>1</v>
      </c>
      <c r="M2" s="7" t="s">
        <v>2</v>
      </c>
      <c r="N2" s="7" t="s">
        <v>0</v>
      </c>
      <c r="O2" s="7" t="s">
        <v>1</v>
      </c>
      <c r="P2" s="7" t="s">
        <v>2</v>
      </c>
      <c r="Q2" s="7" t="s">
        <v>0</v>
      </c>
      <c r="R2" s="7" t="s">
        <v>1</v>
      </c>
      <c r="S2" s="7" t="s">
        <v>2</v>
      </c>
      <c r="T2" s="7" t="s">
        <v>0</v>
      </c>
      <c r="U2" s="7" t="s">
        <v>1</v>
      </c>
      <c r="V2" s="7" t="s">
        <v>2</v>
      </c>
      <c r="W2" s="7" t="s">
        <v>0</v>
      </c>
      <c r="X2" s="7" t="s">
        <v>1</v>
      </c>
      <c r="Y2" s="7" t="s">
        <v>2</v>
      </c>
      <c r="Z2" s="7" t="s">
        <v>0</v>
      </c>
      <c r="AA2" s="7" t="s">
        <v>1</v>
      </c>
      <c r="AB2" s="7" t="s">
        <v>2</v>
      </c>
      <c r="AC2" s="7" t="s">
        <v>0</v>
      </c>
      <c r="AD2" s="7" t="s">
        <v>1</v>
      </c>
      <c r="AE2" s="7" t="s">
        <v>2</v>
      </c>
      <c r="AF2" s="7" t="s">
        <v>0</v>
      </c>
      <c r="AG2" s="7" t="s">
        <v>1</v>
      </c>
      <c r="AH2" s="7" t="s">
        <v>2</v>
      </c>
      <c r="AI2" s="7" t="s">
        <v>0</v>
      </c>
      <c r="AJ2" s="7" t="s">
        <v>1</v>
      </c>
      <c r="AK2" s="7" t="s">
        <v>2</v>
      </c>
      <c r="AL2" s="7" t="s">
        <v>0</v>
      </c>
      <c r="AM2" s="7" t="s">
        <v>1</v>
      </c>
      <c r="AN2" s="7" t="s">
        <v>2</v>
      </c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</row>
    <row r="3" spans="1:52" x14ac:dyDescent="0.25">
      <c r="A3" s="3" t="s">
        <v>4</v>
      </c>
      <c r="B3" s="8">
        <v>5825903</v>
      </c>
      <c r="C3" s="9">
        <v>2100685</v>
      </c>
      <c r="D3" s="10">
        <f>C3/B3</f>
        <v>0.36057672089631426</v>
      </c>
      <c r="E3" s="8">
        <v>5813134.0499999998</v>
      </c>
      <c r="F3" s="9">
        <v>2185609.67</v>
      </c>
      <c r="G3" s="10">
        <f>F3/E3</f>
        <v>0.37597785483718543</v>
      </c>
      <c r="H3" s="8">
        <v>6715897.21</v>
      </c>
      <c r="I3" s="9">
        <v>2403015.2999999998</v>
      </c>
      <c r="J3" s="10">
        <f>I3/H3</f>
        <v>0.35781001776231769</v>
      </c>
      <c r="K3" s="8">
        <v>7765732.4299999997</v>
      </c>
      <c r="L3" s="9">
        <v>2668073.34</v>
      </c>
      <c r="M3" s="10">
        <f>L3/K3</f>
        <v>0.3435700835754909</v>
      </c>
      <c r="N3" s="8">
        <v>8880482.1199999992</v>
      </c>
      <c r="O3" s="9">
        <v>3003926.36</v>
      </c>
      <c r="P3" s="10">
        <f>O3/N3</f>
        <v>0.33826163032689044</v>
      </c>
      <c r="Q3" s="8">
        <v>9570817.1099999994</v>
      </c>
      <c r="R3" s="9">
        <v>3139857.22</v>
      </c>
      <c r="S3" s="10">
        <f>R3/Q3</f>
        <v>0.32806574234078123</v>
      </c>
      <c r="T3" s="8">
        <v>9594598.8499999996</v>
      </c>
      <c r="U3" s="9">
        <v>3099102.98</v>
      </c>
      <c r="V3" s="10">
        <f>U3/T3</f>
        <v>0.32300495606442159</v>
      </c>
      <c r="W3" s="8">
        <v>9648239.6999999993</v>
      </c>
      <c r="X3" s="9">
        <v>3113088.17</v>
      </c>
      <c r="Y3" s="10">
        <f>X3/W3</f>
        <v>0.32265866798479315</v>
      </c>
      <c r="Z3" s="8">
        <v>9785581.4600000009</v>
      </c>
      <c r="AA3" s="9">
        <v>3254592.78</v>
      </c>
      <c r="AB3" s="10">
        <f>AA3/Z3</f>
        <v>0.33259063789961024</v>
      </c>
      <c r="AC3" s="8">
        <v>11245255.58</v>
      </c>
      <c r="AD3" s="9">
        <v>3691497.98</v>
      </c>
      <c r="AE3" s="10">
        <f>AD3/AC3</f>
        <v>0.3282715945171964</v>
      </c>
      <c r="AF3" s="8">
        <v>9546713.1600000001</v>
      </c>
      <c r="AG3" s="9">
        <v>3255662.28</v>
      </c>
      <c r="AH3" s="10">
        <f>AG3/AF3</f>
        <v>0.34102441598863326</v>
      </c>
      <c r="AI3" s="8">
        <v>9331337.3399999999</v>
      </c>
      <c r="AJ3" s="9">
        <v>3447078.51</v>
      </c>
      <c r="AK3" s="10">
        <f>AJ3/AI3</f>
        <v>0.36940884081252173</v>
      </c>
      <c r="AL3" s="8">
        <v>8741021.3200000003</v>
      </c>
      <c r="AM3" s="9">
        <v>3290459.01</v>
      </c>
      <c r="AN3" s="10">
        <f>AM3/AL3</f>
        <v>0.37643873519347504</v>
      </c>
      <c r="AO3" s="8"/>
      <c r="AP3" s="9"/>
      <c r="AQ3" s="10"/>
      <c r="AR3" s="8"/>
      <c r="AS3" s="9"/>
      <c r="AT3" s="10"/>
      <c r="AU3" s="8"/>
      <c r="AV3" s="9"/>
      <c r="AW3" s="10"/>
      <c r="AX3" s="8"/>
      <c r="AY3" s="9"/>
      <c r="AZ3" s="10"/>
    </row>
    <row r="4" spans="1:52" x14ac:dyDescent="0.25">
      <c r="A4" s="3" t="s">
        <v>5</v>
      </c>
      <c r="B4" s="4">
        <f>B3/12</f>
        <v>485491.91666666669</v>
      </c>
      <c r="C4" s="4">
        <f>C3/12</f>
        <v>175057.08333333334</v>
      </c>
      <c r="D4" s="5"/>
      <c r="E4" s="4">
        <f>E3/12</f>
        <v>484427.83749999997</v>
      </c>
      <c r="F4" s="4">
        <f>F3/12</f>
        <v>182134.13916666666</v>
      </c>
      <c r="G4" s="5"/>
      <c r="H4" s="4">
        <f>H3/12</f>
        <v>559658.10083333333</v>
      </c>
      <c r="I4" s="4">
        <f>I3/12</f>
        <v>200251.27499999999</v>
      </c>
      <c r="J4" s="5"/>
      <c r="K4" s="4">
        <f>K3/12</f>
        <v>647144.36916666664</v>
      </c>
      <c r="L4" s="4">
        <f>L3/12</f>
        <v>222339.44499999998</v>
      </c>
      <c r="M4" s="5"/>
      <c r="N4" s="4">
        <f>N3/12</f>
        <v>740040.17666666664</v>
      </c>
      <c r="O4" s="4">
        <f>O3/12</f>
        <v>250327.19666666666</v>
      </c>
      <c r="P4" s="5"/>
      <c r="Q4" s="4">
        <f>Q3/12</f>
        <v>797568.09249999991</v>
      </c>
      <c r="R4" s="4">
        <f>R3/12</f>
        <v>261654.76833333334</v>
      </c>
      <c r="S4" s="5"/>
      <c r="T4" s="4">
        <f>T3/12</f>
        <v>799549.90416666667</v>
      </c>
      <c r="U4" s="4">
        <f>U3/12</f>
        <v>258258.58166666667</v>
      </c>
      <c r="V4" s="5"/>
      <c r="W4" s="4">
        <f>W3/12</f>
        <v>804019.97499999998</v>
      </c>
      <c r="X4" s="4">
        <f>X3/12</f>
        <v>259424.01416666666</v>
      </c>
      <c r="Y4" s="5"/>
      <c r="Z4" s="4">
        <f>Z3/12</f>
        <v>815465.1216666667</v>
      </c>
      <c r="AA4" s="4">
        <f>AA3/12</f>
        <v>271216.065</v>
      </c>
      <c r="AB4" s="5"/>
      <c r="AC4" s="4">
        <f>AC3/12</f>
        <v>937104.63166666671</v>
      </c>
      <c r="AD4" s="4">
        <f>AD3/12</f>
        <v>307624.83166666667</v>
      </c>
      <c r="AE4" s="5"/>
      <c r="AF4" s="4">
        <f>AF3/12</f>
        <v>795559.43</v>
      </c>
      <c r="AG4" s="4">
        <f>AG3/12</f>
        <v>271305.19</v>
      </c>
      <c r="AH4" s="5"/>
      <c r="AI4" s="4">
        <f>AI3/12</f>
        <v>777611.44499999995</v>
      </c>
      <c r="AJ4" s="4">
        <f>AJ3/12</f>
        <v>287256.54249999998</v>
      </c>
      <c r="AK4" s="5"/>
      <c r="AL4" s="4">
        <f>AL3/12</f>
        <v>728418.44333333336</v>
      </c>
      <c r="AM4" s="4">
        <f>AM3/12</f>
        <v>274204.91749999998</v>
      </c>
      <c r="AN4" s="5"/>
      <c r="AO4" s="4"/>
      <c r="AP4" s="4"/>
      <c r="AQ4" s="5"/>
      <c r="AR4" s="4"/>
      <c r="AS4" s="4"/>
      <c r="AT4" s="5"/>
      <c r="AU4" s="4"/>
      <c r="AV4" s="4"/>
      <c r="AW4" s="5"/>
      <c r="AX4" s="4"/>
      <c r="AY4" s="4"/>
      <c r="AZ4" s="5"/>
    </row>
    <row r="5" spans="1:52" x14ac:dyDescent="0.25">
      <c r="A5" t="s">
        <v>6</v>
      </c>
      <c r="B5" s="6" t="e">
        <f>B4/#REF!-100%</f>
        <v>#REF!</v>
      </c>
      <c r="C5" s="6" t="e">
        <f>C4/#REF!-100%</f>
        <v>#REF!</v>
      </c>
      <c r="E5" s="6">
        <f>E4/B4-100%</f>
        <v>-2.1917546515966002E-3</v>
      </c>
      <c r="F5" s="6">
        <f>F4/C4-100%</f>
        <v>4.0427132102147434E-2</v>
      </c>
      <c r="H5" s="6">
        <v>0.13</v>
      </c>
      <c r="I5" s="6">
        <v>0.08</v>
      </c>
      <c r="K5" s="6">
        <v>0.156</v>
      </c>
      <c r="L5" s="6">
        <v>0.11</v>
      </c>
      <c r="N5" s="14">
        <v>0.14349999999999999</v>
      </c>
      <c r="O5" s="14">
        <v>0.12590000000000001</v>
      </c>
      <c r="Q5" s="14">
        <v>7.7700000000000005E-2</v>
      </c>
      <c r="R5" s="14">
        <v>4.53E-2</v>
      </c>
      <c r="T5" s="14">
        <v>2.5000000000000001E-3</v>
      </c>
      <c r="U5" s="14">
        <v>-1.2999999999999999E-2</v>
      </c>
      <c r="W5" s="21">
        <v>5.5999999999999999E-3</v>
      </c>
      <c r="X5" s="21">
        <v>4.4999999999999997E-3</v>
      </c>
      <c r="Z5" s="21">
        <v>1.4200000000000001E-2</v>
      </c>
      <c r="AA5" s="21">
        <v>4.5499999999999999E-2</v>
      </c>
      <c r="AC5" s="21">
        <v>0.1492</v>
      </c>
      <c r="AD5" s="21">
        <v>0.13450000000000001</v>
      </c>
      <c r="AF5" s="21">
        <v>-0.151</v>
      </c>
      <c r="AG5" s="21">
        <v>-0.1181</v>
      </c>
      <c r="AI5" s="21">
        <v>-2.2599999999999999E-2</v>
      </c>
      <c r="AJ5" s="14">
        <v>5.8799999999999998E-2</v>
      </c>
      <c r="AL5" s="21">
        <v>-6.3299999999999995E-2</v>
      </c>
      <c r="AM5" s="14">
        <v>-4.5400000000000003E-2</v>
      </c>
      <c r="AO5" s="14"/>
      <c r="AP5" s="14"/>
      <c r="AR5" s="14"/>
      <c r="AS5" s="14"/>
      <c r="AU5" s="14"/>
      <c r="AV5" s="14"/>
      <c r="AX5" s="14"/>
      <c r="AY5" s="14"/>
    </row>
    <row r="34" spans="4:4" x14ac:dyDescent="0.25">
      <c r="D34" s="1"/>
    </row>
    <row r="35" spans="4:4" x14ac:dyDescent="0.25">
      <c r="D35" s="1"/>
    </row>
  </sheetData>
  <mergeCells count="12">
    <mergeCell ref="AO1:AQ1"/>
    <mergeCell ref="AR1:AT1"/>
    <mergeCell ref="AU1:AW1"/>
    <mergeCell ref="AX1:AZ1"/>
    <mergeCell ref="AL1:AN1"/>
    <mergeCell ref="AI1:AK1"/>
    <mergeCell ref="AF1:AH1"/>
    <mergeCell ref="AC1:AE1"/>
    <mergeCell ref="Z1:AB1"/>
    <mergeCell ref="W1:Y1"/>
    <mergeCell ref="T1:V1"/>
    <mergeCell ref="Q1:S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2011-02-04T08:50:35Z</dcterms:created>
  <dcterms:modified xsi:type="dcterms:W3CDTF">2026-01-19T11:48:22Z</dcterms:modified>
</cp:coreProperties>
</file>