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405" windowWidth="26985" windowHeight="12555"/>
  </bookViews>
  <sheets>
    <sheet name="Aktywni" sheetId="1" r:id="rId1"/>
    <sheet name="nieaktywni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I54" i="1" l="1"/>
  <c r="I2" i="1"/>
  <c r="N2" i="1" s="1"/>
  <c r="I32" i="1" l="1"/>
  <c r="N32" i="1" s="1"/>
  <c r="I38" i="1"/>
  <c r="N38" i="1" s="1"/>
  <c r="I66" i="1"/>
  <c r="N66" i="1" s="1"/>
  <c r="I61" i="1"/>
  <c r="N61" i="1" s="1"/>
  <c r="I10" i="1"/>
  <c r="N10" i="1" s="1"/>
  <c r="I57" i="1"/>
  <c r="N57" i="1" s="1"/>
  <c r="I60" i="1"/>
  <c r="N60" i="1" s="1"/>
  <c r="I31" i="1"/>
  <c r="N31" i="1" s="1"/>
  <c r="I67" i="1"/>
  <c r="N67" i="1" s="1"/>
  <c r="I52" i="1"/>
  <c r="N52" i="1" s="1"/>
  <c r="I16" i="1"/>
  <c r="N16" i="1" s="1"/>
  <c r="I15" i="1"/>
  <c r="N15" i="1" s="1"/>
  <c r="I11" i="1"/>
  <c r="N11" i="1" s="1"/>
  <c r="I18" i="1"/>
  <c r="N18" i="1" s="1"/>
  <c r="I72" i="1"/>
  <c r="N72" i="1" s="1"/>
  <c r="I29" i="1"/>
  <c r="N29" i="1" s="1"/>
  <c r="I68" i="1"/>
  <c r="N68" i="1" s="1"/>
  <c r="I45" i="1"/>
  <c r="N45" i="1" s="1"/>
  <c r="I79" i="1"/>
  <c r="N79" i="1" s="1"/>
  <c r="I59" i="1"/>
  <c r="N59" i="1" s="1"/>
  <c r="I50" i="1"/>
  <c r="N50" i="1" s="1"/>
  <c r="I37" i="1"/>
  <c r="N37" i="1" s="1"/>
  <c r="I13" i="1"/>
  <c r="N13" i="1" s="1"/>
  <c r="I27" i="1"/>
  <c r="N27" i="1" s="1"/>
  <c r="I36" i="1"/>
  <c r="N36" i="1" s="1"/>
  <c r="I14" i="1"/>
  <c r="N14" i="1" s="1"/>
  <c r="I21" i="1"/>
  <c r="N21" i="1" s="1"/>
  <c r="I70" i="1"/>
  <c r="N70" i="1" s="1"/>
  <c r="I75" i="1"/>
  <c r="N75" i="1" s="1"/>
  <c r="I73" i="1"/>
  <c r="N73" i="1" s="1"/>
  <c r="I80" i="1"/>
  <c r="N80" i="1" s="1"/>
  <c r="N54" i="1"/>
  <c r="I49" i="1"/>
  <c r="N49" i="1" s="1"/>
  <c r="I17" i="1"/>
  <c r="N17" i="1" s="1"/>
  <c r="I8" i="1"/>
  <c r="N8" i="1" s="1"/>
  <c r="I9" i="1"/>
  <c r="N9" i="1" s="1"/>
  <c r="I58" i="1"/>
  <c r="N58" i="1" s="1"/>
  <c r="I40" i="1"/>
  <c r="N40" i="1" s="1"/>
  <c r="I3" i="1"/>
  <c r="N3" i="1" s="1"/>
  <c r="I12" i="1"/>
  <c r="N12" i="1" s="1"/>
  <c r="I34" i="1"/>
  <c r="N34" i="1" s="1"/>
  <c r="I55" i="1"/>
  <c r="N55" i="1" s="1"/>
  <c r="I24" i="1"/>
  <c r="N24" i="1" s="1"/>
  <c r="I33" i="1"/>
  <c r="N33" i="1" s="1"/>
  <c r="I30" i="1"/>
  <c r="N30" i="1" s="1"/>
  <c r="I25" i="1"/>
  <c r="N25" i="1" s="1"/>
  <c r="I76" i="1"/>
  <c r="N76" i="1" s="1"/>
  <c r="I74" i="1"/>
  <c r="N74" i="1" s="1"/>
  <c r="I44" i="1"/>
  <c r="N44" i="1" s="1"/>
  <c r="I51" i="1"/>
  <c r="N51" i="1" s="1"/>
  <c r="I64" i="1"/>
  <c r="N64" i="1" s="1"/>
  <c r="I41" i="1"/>
  <c r="N41" i="1" s="1"/>
  <c r="I43" i="1"/>
  <c r="N43" i="1" s="1"/>
  <c r="I46" i="1"/>
  <c r="N46" i="1" s="1"/>
  <c r="I48" i="1"/>
  <c r="N48" i="1" s="1"/>
  <c r="I35" i="1"/>
  <c r="N35" i="1" s="1"/>
  <c r="I47" i="1"/>
  <c r="N47" i="1" s="1"/>
  <c r="I7" i="1"/>
  <c r="N7" i="1" s="1"/>
  <c r="I20" i="1"/>
  <c r="N20" i="1" s="1"/>
  <c r="I69" i="1"/>
  <c r="N69" i="1" s="1"/>
  <c r="I23" i="1"/>
  <c r="N23" i="1" s="1"/>
  <c r="I77" i="1"/>
  <c r="N77" i="1" s="1"/>
  <c r="I56" i="1"/>
  <c r="N56" i="1" s="1"/>
  <c r="I53" i="1"/>
  <c r="N53" i="1" s="1"/>
  <c r="I39" i="1"/>
  <c r="N39" i="1" s="1"/>
  <c r="I22" i="1"/>
  <c r="N22" i="1" s="1"/>
  <c r="I26" i="1"/>
  <c r="N26" i="1" s="1"/>
  <c r="I6" i="1"/>
  <c r="N6" i="1" s="1"/>
  <c r="I19" i="1"/>
  <c r="N19" i="1" s="1"/>
  <c r="I42" i="1"/>
  <c r="N42" i="1" s="1"/>
  <c r="I71" i="1"/>
  <c r="N71" i="1" s="1"/>
  <c r="I28" i="1"/>
  <c r="N28" i="1" s="1"/>
  <c r="I65" i="1"/>
  <c r="N65" i="1" s="1"/>
  <c r="I78" i="1"/>
  <c r="N78" i="1" s="1"/>
  <c r="I4" i="1"/>
  <c r="N4" i="1" s="1"/>
  <c r="I63" i="1"/>
  <c r="N63" i="1" s="1"/>
  <c r="I62" i="1"/>
  <c r="N62" i="1" s="1"/>
  <c r="E5" i="1" l="1"/>
  <c r="I5" i="1" s="1"/>
  <c r="N5" i="1" s="1"/>
</calcChain>
</file>

<file path=xl/comments1.xml><?xml version="1.0" encoding="utf-8"?>
<comments xmlns="http://schemas.openxmlformats.org/spreadsheetml/2006/main">
  <authors>
    <author>Katarzyna O.</author>
  </authors>
  <commentList>
    <comment ref="C1" authorId="0">
      <text>
        <r>
          <rPr>
            <b/>
            <sz val="9"/>
            <color indexed="81"/>
            <rFont val="Tahoma"/>
            <family val="2"/>
            <charset val="238"/>
          </rPr>
          <t>Katarzyna O.:
Nie uwzględniono ilości paczek i palet wysyłek "z produkcji"</t>
        </r>
      </text>
    </comment>
    <comment ref="E1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Nie uwzględniono kosztów wysyłek "z produkcji"</t>
        </r>
      </text>
    </comment>
    <comment ref="F1" authorId="0">
      <text>
        <r>
          <rPr>
            <b/>
            <sz val="9"/>
            <color indexed="81"/>
            <rFont val="Tahoma"/>
            <family val="2"/>
            <charset val="238"/>
          </rPr>
          <t>Katarzyna O.:
Nie uwzględniono ilości paczek i palet wysyłek "z produkcji"</t>
        </r>
      </text>
    </comment>
    <comment ref="H1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Nie uwzględniono kosztów wysyłek "z produkcji"</t>
        </r>
      </text>
    </comment>
  </commentList>
</comments>
</file>

<file path=xl/sharedStrings.xml><?xml version="1.0" encoding="utf-8"?>
<sst xmlns="http://schemas.openxmlformats.org/spreadsheetml/2006/main" count="525" uniqueCount="154">
  <si>
    <t>Symbol</t>
  </si>
  <si>
    <t>N</t>
  </si>
  <si>
    <t>ALMUS</t>
  </si>
  <si>
    <t>AMARA</t>
  </si>
  <si>
    <t>ANIA</t>
  </si>
  <si>
    <t>ANIABIS</t>
  </si>
  <si>
    <t>ANIAM</t>
  </si>
  <si>
    <t>APATORPOWO</t>
  </si>
  <si>
    <t>AQQ 2</t>
  </si>
  <si>
    <t>ARCELOR</t>
  </si>
  <si>
    <t>ARTIVENT</t>
  </si>
  <si>
    <t>AUTOPART</t>
  </si>
  <si>
    <t>AXTONE</t>
  </si>
  <si>
    <t>BANERASTYL</t>
  </si>
  <si>
    <t>BELMEB</t>
  </si>
  <si>
    <t>BORGWARNER</t>
  </si>
  <si>
    <t>BRUKBET</t>
  </si>
  <si>
    <t>BRUYNZEEL</t>
  </si>
  <si>
    <t>BRZOST</t>
  </si>
  <si>
    <t>BURY</t>
  </si>
  <si>
    <t>CAOLIN</t>
  </si>
  <si>
    <t>CERSANIT</t>
  </si>
  <si>
    <t>CERSANITII</t>
  </si>
  <si>
    <t>CERSANITIV</t>
  </si>
  <si>
    <t>CHEMISTIK</t>
  </si>
  <si>
    <t>CKIKMSW</t>
  </si>
  <si>
    <t>COCACOLA</t>
  </si>
  <si>
    <t>CONHPOL</t>
  </si>
  <si>
    <t>COZL</t>
  </si>
  <si>
    <t>CPGLASS</t>
  </si>
  <si>
    <t>DOMPOMOCY</t>
  </si>
  <si>
    <t>DRAGON2</t>
  </si>
  <si>
    <t>DRUK_KOLEJ</t>
  </si>
  <si>
    <t>DRUMET</t>
  </si>
  <si>
    <t>DTW</t>
  </si>
  <si>
    <t>EFFECTOR</t>
  </si>
  <si>
    <t>ELGOTECH</t>
  </si>
  <si>
    <t>ELTECHSPZOO</t>
  </si>
  <si>
    <t>EWA BARANI</t>
  </si>
  <si>
    <t>FAKRO-WDF</t>
  </si>
  <si>
    <t>FENIXMETAL</t>
  </si>
  <si>
    <t>FLORNAS</t>
  </si>
  <si>
    <t>FOREST</t>
  </si>
  <si>
    <t>FRAPOL</t>
  </si>
  <si>
    <t>FROST</t>
  </si>
  <si>
    <t>FRUCTOFRES</t>
  </si>
  <si>
    <t>GAMAR</t>
  </si>
  <si>
    <t>GLASS4CARS</t>
  </si>
  <si>
    <t>GOLDDROP</t>
  </si>
  <si>
    <t>HUSQVARNA</t>
  </si>
  <si>
    <t>IHIT</t>
  </si>
  <si>
    <t>JOANNAGROU</t>
  </si>
  <si>
    <t>KAPRIN</t>
  </si>
  <si>
    <t>KARTEX</t>
  </si>
  <si>
    <t>KARWALA</t>
  </si>
  <si>
    <t>KARWALA2</t>
  </si>
  <si>
    <t>KRAKMAL</t>
  </si>
  <si>
    <t>KRAKMAL2</t>
  </si>
  <si>
    <t>LERG</t>
  </si>
  <si>
    <t>LINDE</t>
  </si>
  <si>
    <t>LUNA</t>
  </si>
  <si>
    <t>MAAN2</t>
  </si>
  <si>
    <t>MAKO</t>
  </si>
  <si>
    <t>MASTERSPOR</t>
  </si>
  <si>
    <t>MĄCZKA</t>
  </si>
  <si>
    <t>MTU</t>
  </si>
  <si>
    <t>NEWAGGLIWI</t>
  </si>
  <si>
    <t>NO NAME</t>
  </si>
  <si>
    <t>NORMA VARI</t>
  </si>
  <si>
    <t>NORMAGROUP</t>
  </si>
  <si>
    <t>NOWYSTYL</t>
  </si>
  <si>
    <t>ODZIEŻROBO</t>
  </si>
  <si>
    <t>OPERAKRAKO</t>
  </si>
  <si>
    <t>OSG</t>
  </si>
  <si>
    <t>PASKAM</t>
  </si>
  <si>
    <t>PHARMACOSM</t>
  </si>
  <si>
    <t>PIAST</t>
  </si>
  <si>
    <t>PLASTMETAUT</t>
  </si>
  <si>
    <t>POLPLAST</t>
  </si>
  <si>
    <t>PROFIL</t>
  </si>
  <si>
    <t>PURCELLSYS</t>
  </si>
  <si>
    <t>RCKIK SZCZ</t>
  </si>
  <si>
    <t>RCKIK WROC</t>
  </si>
  <si>
    <t>ROYALCAN2</t>
  </si>
  <si>
    <t>ROYALCANIN</t>
  </si>
  <si>
    <t>SAMBUD2SPJ</t>
  </si>
  <si>
    <t>SILIKATY</t>
  </si>
  <si>
    <t>SPLAST</t>
  </si>
  <si>
    <t>SPLAST2</t>
  </si>
  <si>
    <t>STATOIL</t>
  </si>
  <si>
    <t>SUDER</t>
  </si>
  <si>
    <t>SUMIRIKO</t>
  </si>
  <si>
    <t>SZPITALUNI</t>
  </si>
  <si>
    <t>TARA</t>
  </si>
  <si>
    <t>TBMSNACKS</t>
  </si>
  <si>
    <t>TECH</t>
  </si>
  <si>
    <t>TERMALICA</t>
  </si>
  <si>
    <t>TEVA</t>
  </si>
  <si>
    <t>TMTECHNOLO</t>
  </si>
  <si>
    <t>U JEDRUSI2</t>
  </si>
  <si>
    <t>U JEDRUSI3</t>
  </si>
  <si>
    <t>UJ</t>
  </si>
  <si>
    <t>VERTOM</t>
  </si>
  <si>
    <t>VESUVIUS</t>
  </si>
  <si>
    <t>WATS</t>
  </si>
  <si>
    <t>WAY2WEB</t>
  </si>
  <si>
    <t>WCKIK</t>
  </si>
  <si>
    <t>WESTERBERG</t>
  </si>
  <si>
    <t>WFSEDZISZO</t>
  </si>
  <si>
    <t>WIMED3</t>
  </si>
  <si>
    <t>WISŁA</t>
  </si>
  <si>
    <t>WSKRZESZÓW</t>
  </si>
  <si>
    <t>WSSRZESZOW</t>
  </si>
  <si>
    <t>ZAMVINEX</t>
  </si>
  <si>
    <t>ZIELGAZ</t>
  </si>
  <si>
    <t>ZOZKRYNICA</t>
  </si>
  <si>
    <t>ZOZSANOK</t>
  </si>
  <si>
    <t>ZOZSTARACH</t>
  </si>
  <si>
    <t>Warunki dostaw</t>
  </si>
  <si>
    <t>Ustalenia cenowe</t>
  </si>
  <si>
    <t>Warunki dostaw CERSANITII</t>
  </si>
  <si>
    <t>Notatka "na nasz koszt"</t>
  </si>
  <si>
    <t>Opiekun</t>
  </si>
  <si>
    <t>Nowe uwagi</t>
  </si>
  <si>
    <t>MALGORZATA + DAMPOL</t>
  </si>
  <si>
    <t>Piotr Choma</t>
  </si>
  <si>
    <t>Krzysztof Szwajdych</t>
  </si>
  <si>
    <t>Bartłomiej Biskupski</t>
  </si>
  <si>
    <t>Tomasz Sypień</t>
  </si>
  <si>
    <t>2     ?</t>
  </si>
  <si>
    <t>78      ?</t>
  </si>
  <si>
    <t>Mirosław Zagaja</t>
  </si>
  <si>
    <t>Marża suma 2020</t>
  </si>
  <si>
    <t>Marża % 2020</t>
  </si>
  <si>
    <t>A</t>
  </si>
  <si>
    <t>Kat.</t>
  </si>
  <si>
    <t>B</t>
  </si>
  <si>
    <t>% kosztu przesyłek w stosunku do marży</t>
  </si>
  <si>
    <t>D i poniżej</t>
  </si>
  <si>
    <t>C</t>
  </si>
  <si>
    <t>ZMIANA WARUNKÓW DOSTAW</t>
  </si>
  <si>
    <t>Dowóz</t>
  </si>
  <si>
    <t>Ilość paczek FEDEX w roku 2020</t>
  </si>
  <si>
    <t>Ilość palet FEDEX w 2020</t>
  </si>
  <si>
    <t>Koszt przesyłek FEDEX suma 2020</t>
  </si>
  <si>
    <t>Ilość paczek z Gliwic w roku 2020</t>
  </si>
  <si>
    <t>Ilość palet z Glwic w 2020</t>
  </si>
  <si>
    <t>Koszt przesyłek z Gliwic suma 2020</t>
  </si>
  <si>
    <t>SUMA KOSZTÓW</t>
  </si>
  <si>
    <t>TAK</t>
  </si>
  <si>
    <t>nie</t>
  </si>
  <si>
    <t>umowa</t>
  </si>
  <si>
    <t>koszt 10 zł/paczka</t>
  </si>
  <si>
    <t>10zł za paczkę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</si>
</sst>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9" tint="-0.24997711111789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2" fontId="1" fillId="0" borderId="0" xfId="0" applyNumberFormat="1" applyFont="1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0" fontId="3" fillId="0" borderId="0" xfId="1" applyNumberFormat="1" applyFont="1" applyAlignment="1">
      <alignment horizontal="center"/>
    </xf>
    <xf numFmtId="0" fontId="6" fillId="0" borderId="0" xfId="0" applyFont="1" applyAlignment="1">
      <alignment horizontal="left"/>
    </xf>
    <xf numFmtId="10" fontId="6" fillId="0" borderId="0" xfId="1" applyNumberFormat="1" applyFont="1"/>
    <xf numFmtId="0" fontId="0" fillId="0" borderId="0" xfId="0"/>
    <xf numFmtId="4" fontId="0" fillId="0" borderId="0" xfId="0" applyNumberFormat="1"/>
    <xf numFmtId="0" fontId="9" fillId="0" borderId="0" xfId="0" applyFont="1"/>
    <xf numFmtId="0" fontId="9" fillId="0" borderId="0" xfId="0" applyFont="1" applyAlignment="1">
      <alignment horizontal="center"/>
    </xf>
    <xf numFmtId="10" fontId="9" fillId="0" borderId="0" xfId="1" applyNumberFormat="1" applyFont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horizontal="right"/>
    </xf>
    <xf numFmtId="2" fontId="0" fillId="0" borderId="1" xfId="0" applyNumberFormat="1" applyBorder="1"/>
    <xf numFmtId="10" fontId="6" fillId="0" borderId="1" xfId="1" applyNumberFormat="1" applyFont="1" applyBorder="1"/>
    <xf numFmtId="0" fontId="9" fillId="0" borderId="1" xfId="0" applyFont="1" applyBorder="1"/>
    <xf numFmtId="4" fontId="9" fillId="0" borderId="1" xfId="0" applyNumberFormat="1" applyFont="1" applyBorder="1"/>
    <xf numFmtId="0" fontId="9" fillId="0" borderId="1" xfId="0" applyFont="1" applyBorder="1" applyAlignment="1">
      <alignment horizontal="right"/>
    </xf>
    <xf numFmtId="2" fontId="9" fillId="0" borderId="1" xfId="0" applyNumberFormat="1" applyFont="1" applyBorder="1"/>
    <xf numFmtId="10" fontId="9" fillId="0" borderId="1" xfId="1" applyNumberFormat="1" applyFont="1" applyBorder="1"/>
    <xf numFmtId="4" fontId="9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00"/>
  <sheetViews>
    <sheetView tabSelected="1" topLeftCell="A43" zoomScale="85" zoomScaleNormal="85" workbookViewId="0">
      <selection activeCell="O60" sqref="O60"/>
    </sheetView>
  </sheetViews>
  <sheetFormatPr defaultRowHeight="15" x14ac:dyDescent="0.25"/>
  <cols>
    <col min="1" max="1" width="24.42578125" customWidth="1"/>
    <col min="2" max="2" width="8.85546875" customWidth="1"/>
    <col min="3" max="3" width="14.7109375" customWidth="1"/>
    <col min="4" max="4" width="9.85546875" customWidth="1"/>
    <col min="5" max="5" width="14.42578125" customWidth="1"/>
    <col min="6" max="6" width="12.42578125" style="12" customWidth="1"/>
    <col min="7" max="7" width="9.85546875" style="12" customWidth="1"/>
    <col min="8" max="9" width="14.42578125" style="12" customWidth="1"/>
    <col min="10" max="10" width="20.7109375" style="6" customWidth="1"/>
    <col min="11" max="11" width="9.140625" style="5" customWidth="1"/>
    <col min="12" max="12" width="11.28515625" style="5" customWidth="1"/>
    <col min="13" max="13" width="9" style="5" customWidth="1"/>
    <col min="14" max="14" width="10.85546875" style="10" customWidth="1"/>
    <col min="15" max="15" width="20.42578125" style="8" customWidth="1"/>
    <col min="16" max="16" width="23.5703125" customWidth="1"/>
  </cols>
  <sheetData>
    <row r="1" spans="1:16" s="4" customFormat="1" ht="75" x14ac:dyDescent="0.25">
      <c r="A1" s="28" t="s">
        <v>0</v>
      </c>
      <c r="B1" s="28" t="s">
        <v>121</v>
      </c>
      <c r="C1" s="28" t="s">
        <v>142</v>
      </c>
      <c r="D1" s="28" t="s">
        <v>143</v>
      </c>
      <c r="E1" s="28" t="s">
        <v>144</v>
      </c>
      <c r="F1" s="28" t="s">
        <v>145</v>
      </c>
      <c r="G1" s="28" t="s">
        <v>146</v>
      </c>
      <c r="H1" s="28" t="s">
        <v>147</v>
      </c>
      <c r="I1" s="28" t="s">
        <v>148</v>
      </c>
      <c r="J1" s="29" t="s">
        <v>122</v>
      </c>
      <c r="K1" s="30" t="s">
        <v>135</v>
      </c>
      <c r="L1" s="30" t="s">
        <v>132</v>
      </c>
      <c r="M1" s="30" t="s">
        <v>133</v>
      </c>
      <c r="N1" s="31" t="s">
        <v>137</v>
      </c>
      <c r="O1" s="7" t="s">
        <v>140</v>
      </c>
      <c r="P1" s="3" t="s">
        <v>123</v>
      </c>
    </row>
    <row r="2" spans="1:16" x14ac:dyDescent="0.25">
      <c r="A2" s="17" t="s">
        <v>7</v>
      </c>
      <c r="B2" s="17" t="s">
        <v>118</v>
      </c>
      <c r="C2" s="17">
        <v>21</v>
      </c>
      <c r="D2" s="17">
        <v>0</v>
      </c>
      <c r="E2" s="18">
        <v>209.33</v>
      </c>
      <c r="F2" s="17"/>
      <c r="G2" s="17"/>
      <c r="H2" s="18"/>
      <c r="I2" s="18">
        <f t="shared" ref="I2:I33" si="0">E2+H2</f>
        <v>209.33</v>
      </c>
      <c r="J2" s="19" t="s">
        <v>127</v>
      </c>
      <c r="K2" s="17" t="s">
        <v>134</v>
      </c>
      <c r="L2" s="18">
        <v>33858.764799999997</v>
      </c>
      <c r="M2" s="20">
        <v>81.162000000000006</v>
      </c>
      <c r="N2" s="21">
        <f t="shared" ref="N2:N33" si="1">I2/L2</f>
        <v>6.182446442936986E-3</v>
      </c>
      <c r="O2" s="9" t="s">
        <v>149</v>
      </c>
      <c r="P2" s="12"/>
    </row>
    <row r="3" spans="1:16" x14ac:dyDescent="0.25">
      <c r="A3" s="17" t="s">
        <v>62</v>
      </c>
      <c r="B3" s="17" t="s">
        <v>118</v>
      </c>
      <c r="C3" s="17">
        <v>15</v>
      </c>
      <c r="D3" s="17">
        <v>0</v>
      </c>
      <c r="E3" s="18">
        <v>153.04</v>
      </c>
      <c r="F3" s="17"/>
      <c r="G3" s="17"/>
      <c r="H3" s="18"/>
      <c r="I3" s="18">
        <f t="shared" si="0"/>
        <v>153.04</v>
      </c>
      <c r="J3" s="19" t="s">
        <v>127</v>
      </c>
      <c r="K3" s="17" t="s">
        <v>136</v>
      </c>
      <c r="L3" s="18">
        <v>7866.0280000000002</v>
      </c>
      <c r="M3" s="20">
        <v>64.037300000000002</v>
      </c>
      <c r="N3" s="21">
        <f t="shared" si="1"/>
        <v>1.9455816836655041E-2</v>
      </c>
      <c r="O3" s="9" t="s">
        <v>149</v>
      </c>
      <c r="P3" s="12"/>
    </row>
    <row r="4" spans="1:16" x14ac:dyDescent="0.25">
      <c r="A4" s="17" t="s">
        <v>114</v>
      </c>
      <c r="B4" s="17" t="s">
        <v>118</v>
      </c>
      <c r="C4" s="17">
        <v>3</v>
      </c>
      <c r="D4" s="17">
        <v>0</v>
      </c>
      <c r="E4" s="18">
        <v>33.15</v>
      </c>
      <c r="F4" s="17"/>
      <c r="G4" s="17"/>
      <c r="H4" s="18"/>
      <c r="I4" s="18">
        <f t="shared" si="0"/>
        <v>33.15</v>
      </c>
      <c r="J4" s="19" t="s">
        <v>127</v>
      </c>
      <c r="K4" s="17" t="s">
        <v>136</v>
      </c>
      <c r="L4" s="18">
        <v>7380.36</v>
      </c>
      <c r="M4" s="20">
        <v>57.952399999999997</v>
      </c>
      <c r="N4" s="21">
        <f t="shared" si="1"/>
        <v>4.4916508137814413E-3</v>
      </c>
      <c r="O4" s="9" t="s">
        <v>149</v>
      </c>
    </row>
    <row r="5" spans="1:16" x14ac:dyDescent="0.25">
      <c r="A5" s="17" t="s">
        <v>75</v>
      </c>
      <c r="B5" s="17" t="s">
        <v>118</v>
      </c>
      <c r="C5" s="17">
        <v>79</v>
      </c>
      <c r="D5" s="17">
        <v>0</v>
      </c>
      <c r="E5" s="18">
        <f>762.48+51.06</f>
        <v>813.54</v>
      </c>
      <c r="F5" s="17"/>
      <c r="G5" s="17"/>
      <c r="H5" s="18"/>
      <c r="I5" s="18">
        <f t="shared" si="0"/>
        <v>813.54</v>
      </c>
      <c r="J5" s="19" t="s">
        <v>127</v>
      </c>
      <c r="K5" s="17" t="s">
        <v>134</v>
      </c>
      <c r="L5" s="18">
        <v>174096.34039999999</v>
      </c>
      <c r="M5" s="20">
        <v>43.936700000000002</v>
      </c>
      <c r="N5" s="21">
        <f t="shared" si="1"/>
        <v>4.6729299313864273E-3</v>
      </c>
      <c r="O5" s="9" t="s">
        <v>150</v>
      </c>
    </row>
    <row r="6" spans="1:16" x14ac:dyDescent="0.25">
      <c r="A6" s="17" t="s">
        <v>103</v>
      </c>
      <c r="B6" s="17" t="s">
        <v>118</v>
      </c>
      <c r="C6" s="17">
        <v>30</v>
      </c>
      <c r="D6" s="17">
        <v>5</v>
      </c>
      <c r="E6" s="18">
        <v>837.62</v>
      </c>
      <c r="F6" s="17"/>
      <c r="G6" s="17"/>
      <c r="H6" s="18"/>
      <c r="I6" s="18">
        <f t="shared" si="0"/>
        <v>837.62</v>
      </c>
      <c r="J6" s="19" t="s">
        <v>127</v>
      </c>
      <c r="K6" s="17" t="s">
        <v>134</v>
      </c>
      <c r="L6" s="18">
        <v>27321.47</v>
      </c>
      <c r="M6" s="20">
        <v>42.403700000000001</v>
      </c>
      <c r="N6" s="21">
        <f t="shared" si="1"/>
        <v>3.0657940440247174E-2</v>
      </c>
      <c r="O6" s="9" t="s">
        <v>150</v>
      </c>
    </row>
    <row r="7" spans="1:16" x14ac:dyDescent="0.25">
      <c r="A7" s="17" t="s">
        <v>90</v>
      </c>
      <c r="B7" s="17" t="s">
        <v>118</v>
      </c>
      <c r="C7" s="17">
        <v>15</v>
      </c>
      <c r="D7" s="17">
        <v>0</v>
      </c>
      <c r="E7" s="18">
        <v>150.13</v>
      </c>
      <c r="F7" s="17"/>
      <c r="G7" s="17"/>
      <c r="H7" s="18"/>
      <c r="I7" s="18">
        <f t="shared" si="0"/>
        <v>150.13</v>
      </c>
      <c r="J7" s="19" t="s">
        <v>127</v>
      </c>
      <c r="K7" s="17" t="s">
        <v>138</v>
      </c>
      <c r="L7" s="18">
        <v>1653.7815000000001</v>
      </c>
      <c r="M7" s="20">
        <v>38.452199999999998</v>
      </c>
      <c r="N7" s="21">
        <f t="shared" si="1"/>
        <v>9.0779827927691778E-2</v>
      </c>
      <c r="O7" s="9" t="s">
        <v>149</v>
      </c>
      <c r="P7" s="12"/>
    </row>
    <row r="8" spans="1:16" x14ac:dyDescent="0.25">
      <c r="A8" s="17" t="s">
        <v>53</v>
      </c>
      <c r="B8" s="17" t="s">
        <v>118</v>
      </c>
      <c r="C8" s="17">
        <v>2</v>
      </c>
      <c r="D8" s="17">
        <v>0</v>
      </c>
      <c r="E8" s="18">
        <v>20.45</v>
      </c>
      <c r="F8" s="17"/>
      <c r="G8" s="17"/>
      <c r="H8" s="18"/>
      <c r="I8" s="18">
        <f t="shared" si="0"/>
        <v>20.45</v>
      </c>
      <c r="J8" s="19" t="s">
        <v>127</v>
      </c>
      <c r="K8" s="17" t="s">
        <v>139</v>
      </c>
      <c r="L8" s="18">
        <v>2592.25</v>
      </c>
      <c r="M8" s="20">
        <v>36.406300000000002</v>
      </c>
      <c r="N8" s="21">
        <f t="shared" si="1"/>
        <v>7.8888996045906063E-3</v>
      </c>
      <c r="O8" s="9" t="s">
        <v>149</v>
      </c>
    </row>
    <row r="9" spans="1:16" x14ac:dyDescent="0.25">
      <c r="A9" s="17" t="s">
        <v>55</v>
      </c>
      <c r="B9" s="17" t="s">
        <v>118</v>
      </c>
      <c r="C9" s="17">
        <v>43</v>
      </c>
      <c r="D9" s="17">
        <v>0</v>
      </c>
      <c r="E9" s="18">
        <v>444.63</v>
      </c>
      <c r="F9" s="17">
        <v>8</v>
      </c>
      <c r="G9" s="17"/>
      <c r="H9" s="18">
        <v>83.52</v>
      </c>
      <c r="I9" s="18">
        <f t="shared" si="0"/>
        <v>528.15</v>
      </c>
      <c r="J9" s="19" t="s">
        <v>127</v>
      </c>
      <c r="K9" s="17" t="s">
        <v>134</v>
      </c>
      <c r="L9" s="18">
        <v>18818.675599999999</v>
      </c>
      <c r="M9" s="20">
        <v>35.308300000000003</v>
      </c>
      <c r="N9" s="21">
        <f t="shared" si="1"/>
        <v>2.8065205608836789E-2</v>
      </c>
      <c r="O9" s="9" t="s">
        <v>149</v>
      </c>
    </row>
    <row r="10" spans="1:16" x14ac:dyDescent="0.25">
      <c r="A10" s="17" t="s">
        <v>12</v>
      </c>
      <c r="B10" s="17" t="s">
        <v>118</v>
      </c>
      <c r="C10" s="17">
        <v>53</v>
      </c>
      <c r="D10" s="17">
        <v>0</v>
      </c>
      <c r="E10" s="18">
        <v>565.72</v>
      </c>
      <c r="F10" s="17"/>
      <c r="G10" s="17"/>
      <c r="H10" s="18"/>
      <c r="I10" s="18">
        <f t="shared" si="0"/>
        <v>565.72</v>
      </c>
      <c r="J10" s="19" t="s">
        <v>127</v>
      </c>
      <c r="K10" s="17" t="s">
        <v>134</v>
      </c>
      <c r="L10" s="18">
        <v>31076.924999999999</v>
      </c>
      <c r="M10" s="20">
        <v>30.901800000000001</v>
      </c>
      <c r="N10" s="21">
        <f t="shared" si="1"/>
        <v>1.8203860259662114E-2</v>
      </c>
      <c r="O10" s="9" t="s">
        <v>150</v>
      </c>
    </row>
    <row r="11" spans="1:16" x14ac:dyDescent="0.25">
      <c r="A11" s="22" t="s">
        <v>22</v>
      </c>
      <c r="B11" s="22" t="s">
        <v>118</v>
      </c>
      <c r="C11" s="22">
        <v>9</v>
      </c>
      <c r="D11" s="22">
        <v>0</v>
      </c>
      <c r="E11" s="23">
        <v>110.45</v>
      </c>
      <c r="F11" s="22">
        <v>10</v>
      </c>
      <c r="G11" s="22"/>
      <c r="H11" s="23">
        <v>104.4</v>
      </c>
      <c r="I11" s="23">
        <f t="shared" si="0"/>
        <v>214.85000000000002</v>
      </c>
      <c r="J11" s="24" t="s">
        <v>127</v>
      </c>
      <c r="K11" s="22" t="s">
        <v>134</v>
      </c>
      <c r="L11" s="23">
        <v>1084.0450000000001</v>
      </c>
      <c r="M11" s="25">
        <v>30.416499999999999</v>
      </c>
      <c r="N11" s="26">
        <f t="shared" si="1"/>
        <v>0.19819287944688643</v>
      </c>
      <c r="O11" s="16"/>
      <c r="P11" s="14"/>
    </row>
    <row r="12" spans="1:16" x14ac:dyDescent="0.25">
      <c r="A12" s="17" t="s">
        <v>124</v>
      </c>
      <c r="B12" s="17" t="s">
        <v>118</v>
      </c>
      <c r="C12" s="17">
        <v>9</v>
      </c>
      <c r="D12" s="17">
        <v>0</v>
      </c>
      <c r="E12" s="18">
        <v>89.63</v>
      </c>
      <c r="F12" s="17"/>
      <c r="G12" s="17">
        <v>3</v>
      </c>
      <c r="H12" s="18">
        <v>234</v>
      </c>
      <c r="I12" s="18">
        <f t="shared" si="0"/>
        <v>323.63</v>
      </c>
      <c r="J12" s="19" t="s">
        <v>127</v>
      </c>
      <c r="K12" s="17" t="s">
        <v>139</v>
      </c>
      <c r="L12" s="18">
        <v>3899.9425000000001</v>
      </c>
      <c r="M12" s="20">
        <v>30.252400000000002</v>
      </c>
      <c r="N12" s="21">
        <f t="shared" si="1"/>
        <v>8.2983274753409816E-2</v>
      </c>
      <c r="O12" s="9" t="s">
        <v>153</v>
      </c>
    </row>
    <row r="13" spans="1:16" x14ac:dyDescent="0.25">
      <c r="A13" s="17" t="s">
        <v>36</v>
      </c>
      <c r="B13" s="17" t="s">
        <v>118</v>
      </c>
      <c r="C13" s="17">
        <v>14</v>
      </c>
      <c r="D13" s="17">
        <v>0</v>
      </c>
      <c r="E13" s="18">
        <v>149.74</v>
      </c>
      <c r="F13" s="17"/>
      <c r="G13" s="17"/>
      <c r="H13" s="18"/>
      <c r="I13" s="18">
        <f t="shared" si="0"/>
        <v>149.74</v>
      </c>
      <c r="J13" s="19" t="s">
        <v>127</v>
      </c>
      <c r="K13" s="17" t="s">
        <v>139</v>
      </c>
      <c r="L13" s="18">
        <v>4033.6844999999998</v>
      </c>
      <c r="M13" s="20">
        <v>26.534800000000001</v>
      </c>
      <c r="N13" s="21">
        <f t="shared" si="1"/>
        <v>3.7122387732605268E-2</v>
      </c>
      <c r="O13" s="9" t="s">
        <v>149</v>
      </c>
    </row>
    <row r="14" spans="1:16" x14ac:dyDescent="0.25">
      <c r="A14" s="17" t="s">
        <v>39</v>
      </c>
      <c r="B14" s="17" t="s">
        <v>118</v>
      </c>
      <c r="C14" s="17">
        <v>6</v>
      </c>
      <c r="D14" s="17">
        <v>0</v>
      </c>
      <c r="E14" s="18">
        <v>63.23</v>
      </c>
      <c r="F14" s="17"/>
      <c r="G14" s="17"/>
      <c r="H14" s="18"/>
      <c r="I14" s="18">
        <f t="shared" si="0"/>
        <v>63.23</v>
      </c>
      <c r="J14" s="19" t="s">
        <v>127</v>
      </c>
      <c r="K14" s="17" t="s">
        <v>136</v>
      </c>
      <c r="L14" s="18">
        <v>5555.78</v>
      </c>
      <c r="M14" s="20">
        <v>24.898299999999999</v>
      </c>
      <c r="N14" s="21">
        <f t="shared" si="1"/>
        <v>1.1380940210015515E-2</v>
      </c>
      <c r="O14" s="9" t="s">
        <v>149</v>
      </c>
    </row>
    <row r="15" spans="1:16" s="14" customFormat="1" x14ac:dyDescent="0.25">
      <c r="A15" s="22" t="s">
        <v>21</v>
      </c>
      <c r="B15" s="22" t="s">
        <v>120</v>
      </c>
      <c r="C15" s="24" t="s">
        <v>130</v>
      </c>
      <c r="D15" s="24" t="s">
        <v>129</v>
      </c>
      <c r="E15" s="27">
        <v>1089.5</v>
      </c>
      <c r="F15" s="24"/>
      <c r="G15" s="24"/>
      <c r="H15" s="27"/>
      <c r="I15" s="23">
        <f t="shared" si="0"/>
        <v>1089.5</v>
      </c>
      <c r="J15" s="24" t="s">
        <v>127</v>
      </c>
      <c r="K15" s="22" t="s">
        <v>134</v>
      </c>
      <c r="L15" s="23">
        <v>56070.499300000003</v>
      </c>
      <c r="M15" s="25">
        <v>23.701799999999999</v>
      </c>
      <c r="N15" s="26">
        <f t="shared" si="1"/>
        <v>1.9430895276511297E-2</v>
      </c>
      <c r="O15" s="15"/>
    </row>
    <row r="16" spans="1:16" s="14" customFormat="1" x14ac:dyDescent="0.25">
      <c r="A16" s="17" t="s">
        <v>20</v>
      </c>
      <c r="B16" s="17" t="s">
        <v>118</v>
      </c>
      <c r="C16" s="17">
        <v>4</v>
      </c>
      <c r="D16" s="17">
        <v>0</v>
      </c>
      <c r="E16" s="18">
        <v>40.479999999999997</v>
      </c>
      <c r="F16" s="17">
        <v>9</v>
      </c>
      <c r="G16" s="17">
        <v>6</v>
      </c>
      <c r="H16" s="18">
        <v>561.96</v>
      </c>
      <c r="I16" s="18">
        <f t="shared" si="0"/>
        <v>602.44000000000005</v>
      </c>
      <c r="J16" s="19" t="s">
        <v>127</v>
      </c>
      <c r="K16" s="17" t="s">
        <v>136</v>
      </c>
      <c r="L16" s="18">
        <v>6394.1279999999997</v>
      </c>
      <c r="M16" s="20">
        <v>20.116299999999999</v>
      </c>
      <c r="N16" s="21">
        <f t="shared" si="1"/>
        <v>9.4217694734919297E-2</v>
      </c>
      <c r="O16" s="9" t="s">
        <v>149</v>
      </c>
      <c r="P16" s="12"/>
    </row>
    <row r="17" spans="1:16" s="14" customFormat="1" x14ac:dyDescent="0.25">
      <c r="A17" s="17" t="s">
        <v>52</v>
      </c>
      <c r="B17" s="17" t="s">
        <v>118</v>
      </c>
      <c r="C17" s="17">
        <v>11</v>
      </c>
      <c r="D17" s="17">
        <v>0</v>
      </c>
      <c r="E17" s="18">
        <v>110.9</v>
      </c>
      <c r="F17" s="17"/>
      <c r="G17" s="17"/>
      <c r="H17" s="18"/>
      <c r="I17" s="18">
        <f t="shared" si="0"/>
        <v>110.9</v>
      </c>
      <c r="J17" s="19" t="s">
        <v>127</v>
      </c>
      <c r="K17" s="17" t="s">
        <v>139</v>
      </c>
      <c r="L17" s="18">
        <v>2938.7631999999999</v>
      </c>
      <c r="M17" s="20">
        <v>18.421299999999999</v>
      </c>
      <c r="N17" s="21">
        <f t="shared" si="1"/>
        <v>3.7736963631503216E-2</v>
      </c>
      <c r="O17" s="9" t="s">
        <v>149</v>
      </c>
      <c r="P17" s="12"/>
    </row>
    <row r="18" spans="1:16" x14ac:dyDescent="0.25">
      <c r="A18" s="22" t="s">
        <v>23</v>
      </c>
      <c r="B18" s="22" t="s">
        <v>118</v>
      </c>
      <c r="C18" s="22">
        <v>19</v>
      </c>
      <c r="D18" s="22">
        <v>1</v>
      </c>
      <c r="E18" s="23">
        <v>293.58</v>
      </c>
      <c r="F18" s="22">
        <v>13</v>
      </c>
      <c r="G18" s="22">
        <v>16</v>
      </c>
      <c r="H18" s="23">
        <v>1383.72</v>
      </c>
      <c r="I18" s="23">
        <f t="shared" si="0"/>
        <v>1677.3</v>
      </c>
      <c r="J18" s="24" t="s">
        <v>127</v>
      </c>
      <c r="K18" s="22" t="s">
        <v>134</v>
      </c>
      <c r="L18" s="23">
        <v>2946.4949999999999</v>
      </c>
      <c r="M18" s="25">
        <v>18.049299999999999</v>
      </c>
      <c r="N18" s="26">
        <f t="shared" si="1"/>
        <v>0.56925262048637448</v>
      </c>
      <c r="O18" s="16"/>
      <c r="P18" s="14"/>
    </row>
    <row r="19" spans="1:16" x14ac:dyDescent="0.25">
      <c r="A19" s="17" t="s">
        <v>105</v>
      </c>
      <c r="B19" s="17" t="s">
        <v>118</v>
      </c>
      <c r="C19" s="17">
        <v>28</v>
      </c>
      <c r="D19" s="17">
        <v>0</v>
      </c>
      <c r="E19" s="18">
        <v>287.58</v>
      </c>
      <c r="F19" s="17"/>
      <c r="G19" s="17"/>
      <c r="H19" s="18"/>
      <c r="I19" s="18">
        <f t="shared" si="0"/>
        <v>287.58</v>
      </c>
      <c r="J19" s="19" t="s">
        <v>127</v>
      </c>
      <c r="K19" s="17" t="s">
        <v>134</v>
      </c>
      <c r="L19" s="18">
        <v>5470.6360999999997</v>
      </c>
      <c r="M19" s="20">
        <v>3.758</v>
      </c>
      <c r="N19" s="21">
        <f t="shared" si="1"/>
        <v>5.2567927155673905E-2</v>
      </c>
      <c r="O19" s="9" t="s">
        <v>149</v>
      </c>
    </row>
    <row r="20" spans="1:16" x14ac:dyDescent="0.25">
      <c r="A20" s="17" t="s">
        <v>91</v>
      </c>
      <c r="B20" s="17" t="s">
        <v>118</v>
      </c>
      <c r="C20" s="17">
        <v>4</v>
      </c>
      <c r="D20" s="17">
        <v>0</v>
      </c>
      <c r="E20" s="18">
        <v>38.369999999999997</v>
      </c>
      <c r="F20" s="17"/>
      <c r="G20" s="17"/>
      <c r="H20" s="18"/>
      <c r="I20" s="18">
        <f t="shared" si="0"/>
        <v>38.369999999999997</v>
      </c>
      <c r="J20" s="19" t="s">
        <v>126</v>
      </c>
      <c r="K20" s="17" t="s">
        <v>138</v>
      </c>
      <c r="L20" s="18">
        <v>1505.31</v>
      </c>
      <c r="M20" s="20">
        <v>64.4024</v>
      </c>
      <c r="N20" s="21">
        <f t="shared" si="1"/>
        <v>2.5489766227554455E-2</v>
      </c>
      <c r="O20" s="9" t="s">
        <v>149</v>
      </c>
    </row>
    <row r="21" spans="1:16" x14ac:dyDescent="0.25">
      <c r="A21" s="17" t="s">
        <v>40</v>
      </c>
      <c r="B21" s="17" t="s">
        <v>118</v>
      </c>
      <c r="C21" s="17">
        <v>6</v>
      </c>
      <c r="D21" s="17">
        <v>0</v>
      </c>
      <c r="E21" s="18">
        <v>62.33</v>
      </c>
      <c r="F21" s="17">
        <v>10</v>
      </c>
      <c r="G21" s="17"/>
      <c r="H21" s="18">
        <v>104.4</v>
      </c>
      <c r="I21" s="18">
        <f t="shared" si="0"/>
        <v>166.73000000000002</v>
      </c>
      <c r="J21" s="19" t="s">
        <v>126</v>
      </c>
      <c r="K21" s="17" t="s">
        <v>134</v>
      </c>
      <c r="L21" s="18">
        <v>17292.4771</v>
      </c>
      <c r="M21" s="20">
        <v>54.718600000000002</v>
      </c>
      <c r="N21" s="21">
        <f t="shared" si="1"/>
        <v>9.6417649730471539E-3</v>
      </c>
      <c r="O21" s="9" t="s">
        <v>149</v>
      </c>
    </row>
    <row r="22" spans="1:16" x14ac:dyDescent="0.25">
      <c r="A22" s="17" t="s">
        <v>101</v>
      </c>
      <c r="B22" s="17" t="s">
        <v>118</v>
      </c>
      <c r="C22" s="17">
        <v>3</v>
      </c>
      <c r="D22" s="17">
        <v>0</v>
      </c>
      <c r="E22" s="18">
        <v>29.95</v>
      </c>
      <c r="F22" s="17"/>
      <c r="G22" s="17"/>
      <c r="H22" s="18"/>
      <c r="I22" s="18">
        <f t="shared" si="0"/>
        <v>29.95</v>
      </c>
      <c r="J22" s="19" t="s">
        <v>126</v>
      </c>
      <c r="K22" s="17" t="s">
        <v>139</v>
      </c>
      <c r="L22" s="18">
        <v>6297.0281000000004</v>
      </c>
      <c r="M22" s="20">
        <v>53.713900000000002</v>
      </c>
      <c r="N22" s="21">
        <f t="shared" si="1"/>
        <v>4.7562119025640042E-3</v>
      </c>
      <c r="O22" s="9" t="s">
        <v>149</v>
      </c>
    </row>
    <row r="23" spans="1:16" x14ac:dyDescent="0.25">
      <c r="A23" s="17" t="s">
        <v>95</v>
      </c>
      <c r="B23" s="17" t="s">
        <v>118</v>
      </c>
      <c r="C23" s="17">
        <v>66</v>
      </c>
      <c r="D23" s="17">
        <v>0</v>
      </c>
      <c r="E23" s="18">
        <v>671.08</v>
      </c>
      <c r="F23" s="17"/>
      <c r="G23" s="17"/>
      <c r="H23" s="18"/>
      <c r="I23" s="18">
        <f t="shared" si="0"/>
        <v>671.08</v>
      </c>
      <c r="J23" s="19" t="s">
        <v>126</v>
      </c>
      <c r="K23" s="17" t="s">
        <v>134</v>
      </c>
      <c r="L23" s="18">
        <v>48891.381500000003</v>
      </c>
      <c r="M23" s="20">
        <v>52.829300000000003</v>
      </c>
      <c r="N23" s="21">
        <f t="shared" si="1"/>
        <v>1.3725936543642155E-2</v>
      </c>
      <c r="O23" s="9" t="s">
        <v>150</v>
      </c>
    </row>
    <row r="24" spans="1:16" x14ac:dyDescent="0.25">
      <c r="A24" s="17" t="s">
        <v>67</v>
      </c>
      <c r="B24" s="17" t="s">
        <v>118</v>
      </c>
      <c r="C24" s="17">
        <v>3</v>
      </c>
      <c r="D24" s="17">
        <v>0</v>
      </c>
      <c r="E24" s="18">
        <v>31.1</v>
      </c>
      <c r="F24" s="17">
        <v>1</v>
      </c>
      <c r="G24" s="17"/>
      <c r="H24" s="18">
        <v>10.44</v>
      </c>
      <c r="I24" s="18">
        <f t="shared" si="0"/>
        <v>41.54</v>
      </c>
      <c r="J24" s="19" t="s">
        <v>126</v>
      </c>
      <c r="K24" s="17" t="s">
        <v>139</v>
      </c>
      <c r="L24" s="18">
        <v>2363.12</v>
      </c>
      <c r="M24" s="20">
        <v>45.325800000000001</v>
      </c>
      <c r="N24" s="21">
        <f t="shared" si="1"/>
        <v>1.7578455601069774E-2</v>
      </c>
      <c r="O24" s="9" t="s">
        <v>149</v>
      </c>
    </row>
    <row r="25" spans="1:16" x14ac:dyDescent="0.25">
      <c r="A25" s="17" t="s">
        <v>72</v>
      </c>
      <c r="B25" s="17" t="s">
        <v>118</v>
      </c>
      <c r="C25" s="17" t="s">
        <v>141</v>
      </c>
      <c r="D25" s="17">
        <v>0</v>
      </c>
      <c r="E25" s="18">
        <v>0</v>
      </c>
      <c r="F25" s="17"/>
      <c r="G25" s="17"/>
      <c r="H25" s="18"/>
      <c r="I25" s="18">
        <f t="shared" si="0"/>
        <v>0</v>
      </c>
      <c r="J25" s="19" t="s">
        <v>126</v>
      </c>
      <c r="K25" s="17" t="s">
        <v>139</v>
      </c>
      <c r="L25" s="18">
        <v>2599.8200000000002</v>
      </c>
      <c r="M25" s="20">
        <v>44.979500000000002</v>
      </c>
      <c r="N25" s="21">
        <f t="shared" si="1"/>
        <v>0</v>
      </c>
      <c r="O25" s="9" t="s">
        <v>151</v>
      </c>
      <c r="P25" s="12"/>
    </row>
    <row r="26" spans="1:16" x14ac:dyDescent="0.25">
      <c r="A26" s="17" t="s">
        <v>102</v>
      </c>
      <c r="B26" s="17" t="s">
        <v>118</v>
      </c>
      <c r="C26" s="17">
        <v>3</v>
      </c>
      <c r="D26" s="17">
        <v>0</v>
      </c>
      <c r="E26" s="18">
        <v>31.32</v>
      </c>
      <c r="F26" s="17"/>
      <c r="G26" s="17"/>
      <c r="H26" s="18"/>
      <c r="I26" s="18">
        <f t="shared" si="0"/>
        <v>31.32</v>
      </c>
      <c r="J26" s="19" t="s">
        <v>126</v>
      </c>
      <c r="K26" s="17" t="s">
        <v>139</v>
      </c>
      <c r="L26" s="18">
        <v>4149.9166999999998</v>
      </c>
      <c r="M26" s="20">
        <v>44.820399999999999</v>
      </c>
      <c r="N26" s="21">
        <f t="shared" si="1"/>
        <v>7.5471394401723782E-3</v>
      </c>
      <c r="O26" s="9" t="s">
        <v>149</v>
      </c>
    </row>
    <row r="27" spans="1:16" x14ac:dyDescent="0.25">
      <c r="A27" s="17" t="s">
        <v>37</v>
      </c>
      <c r="B27" s="17" t="s">
        <v>118</v>
      </c>
      <c r="C27" s="17">
        <v>3</v>
      </c>
      <c r="D27" s="17">
        <v>0</v>
      </c>
      <c r="E27" s="18">
        <v>32.24</v>
      </c>
      <c r="F27" s="17"/>
      <c r="G27" s="17"/>
      <c r="H27" s="18"/>
      <c r="I27" s="18">
        <f t="shared" si="0"/>
        <v>32.24</v>
      </c>
      <c r="J27" s="19" t="s">
        <v>126</v>
      </c>
      <c r="K27" s="17" t="s">
        <v>134</v>
      </c>
      <c r="L27" s="18">
        <v>18359.95</v>
      </c>
      <c r="M27" s="20">
        <v>42.535499999999999</v>
      </c>
      <c r="N27" s="21">
        <f t="shared" si="1"/>
        <v>1.7559960675274172E-3</v>
      </c>
      <c r="O27" s="9" t="s">
        <v>150</v>
      </c>
    </row>
    <row r="28" spans="1:16" x14ac:dyDescent="0.25">
      <c r="A28" s="17" t="s">
        <v>109</v>
      </c>
      <c r="B28" s="17" t="s">
        <v>118</v>
      </c>
      <c r="C28" s="17">
        <v>29</v>
      </c>
      <c r="D28" s="17">
        <v>0</v>
      </c>
      <c r="E28" s="18">
        <v>303.91000000000003</v>
      </c>
      <c r="F28" s="17"/>
      <c r="G28" s="17"/>
      <c r="H28" s="18"/>
      <c r="I28" s="18">
        <f t="shared" si="0"/>
        <v>303.91000000000003</v>
      </c>
      <c r="J28" s="19" t="s">
        <v>126</v>
      </c>
      <c r="K28" s="17" t="s">
        <v>134</v>
      </c>
      <c r="L28" s="18">
        <v>27894.61</v>
      </c>
      <c r="M28" s="20">
        <v>42.4009</v>
      </c>
      <c r="N28" s="21">
        <f t="shared" si="1"/>
        <v>1.0894936333578423E-2</v>
      </c>
      <c r="O28" s="9" t="s">
        <v>150</v>
      </c>
    </row>
    <row r="29" spans="1:16" x14ac:dyDescent="0.25">
      <c r="A29" s="17" t="s">
        <v>27</v>
      </c>
      <c r="B29" s="17" t="s">
        <v>118</v>
      </c>
      <c r="C29" s="17">
        <v>27</v>
      </c>
      <c r="D29" s="17">
        <v>0</v>
      </c>
      <c r="E29" s="18">
        <v>272.60000000000002</v>
      </c>
      <c r="F29" s="17"/>
      <c r="G29" s="17"/>
      <c r="H29" s="18"/>
      <c r="I29" s="18">
        <f t="shared" si="0"/>
        <v>272.60000000000002</v>
      </c>
      <c r="J29" s="19" t="s">
        <v>126</v>
      </c>
      <c r="K29" s="17" t="s">
        <v>138</v>
      </c>
      <c r="L29" s="18">
        <v>2063.105</v>
      </c>
      <c r="M29" s="20">
        <v>39.384</v>
      </c>
      <c r="N29" s="21">
        <f t="shared" si="1"/>
        <v>0.1321309385610524</v>
      </c>
      <c r="O29" s="9" t="s">
        <v>149</v>
      </c>
    </row>
    <row r="30" spans="1:16" x14ac:dyDescent="0.25">
      <c r="A30" s="17" t="s">
        <v>70</v>
      </c>
      <c r="B30" s="17" t="s">
        <v>118</v>
      </c>
      <c r="C30" s="17">
        <v>12</v>
      </c>
      <c r="D30" s="17">
        <v>0</v>
      </c>
      <c r="E30" s="18">
        <v>121.89</v>
      </c>
      <c r="F30" s="17"/>
      <c r="G30" s="17"/>
      <c r="H30" s="18"/>
      <c r="I30" s="18">
        <f t="shared" si="0"/>
        <v>121.89</v>
      </c>
      <c r="J30" s="19" t="s">
        <v>126</v>
      </c>
      <c r="K30" s="17" t="s">
        <v>139</v>
      </c>
      <c r="L30" s="18">
        <v>2905.74</v>
      </c>
      <c r="M30" s="20">
        <v>35.916699999999999</v>
      </c>
      <c r="N30" s="21">
        <f t="shared" si="1"/>
        <v>4.1948006359825728E-2</v>
      </c>
      <c r="O30" s="9" t="s">
        <v>149</v>
      </c>
    </row>
    <row r="31" spans="1:16" x14ac:dyDescent="0.25">
      <c r="A31" s="17" t="s">
        <v>17</v>
      </c>
      <c r="B31" s="17" t="s">
        <v>118</v>
      </c>
      <c r="C31" s="17">
        <v>26</v>
      </c>
      <c r="D31" s="17">
        <v>0</v>
      </c>
      <c r="E31" s="18">
        <v>259.24</v>
      </c>
      <c r="F31" s="17"/>
      <c r="G31" s="17"/>
      <c r="H31" s="18"/>
      <c r="I31" s="18">
        <f t="shared" si="0"/>
        <v>259.24</v>
      </c>
      <c r="J31" s="19" t="s">
        <v>126</v>
      </c>
      <c r="K31" s="17" t="s">
        <v>139</v>
      </c>
      <c r="L31" s="18">
        <v>3928.7460000000001</v>
      </c>
      <c r="M31" s="20">
        <v>34.9694</v>
      </c>
      <c r="N31" s="21">
        <f t="shared" si="1"/>
        <v>6.5985431483735521E-2</v>
      </c>
      <c r="O31" s="9" t="s">
        <v>149</v>
      </c>
    </row>
    <row r="32" spans="1:16" x14ac:dyDescent="0.25">
      <c r="A32" s="17" t="s">
        <v>3</v>
      </c>
      <c r="B32" s="17" t="s">
        <v>118</v>
      </c>
      <c r="C32" s="17">
        <v>1</v>
      </c>
      <c r="D32" s="17">
        <v>0</v>
      </c>
      <c r="E32" s="18">
        <v>10.14</v>
      </c>
      <c r="F32" s="17">
        <v>8</v>
      </c>
      <c r="G32" s="17"/>
      <c r="H32" s="18">
        <v>83.52</v>
      </c>
      <c r="I32" s="18">
        <f t="shared" si="0"/>
        <v>93.66</v>
      </c>
      <c r="J32" s="19" t="s">
        <v>126</v>
      </c>
      <c r="K32" s="17" t="s">
        <v>139</v>
      </c>
      <c r="L32" s="18">
        <v>4180.93</v>
      </c>
      <c r="M32" s="20">
        <v>29.9145</v>
      </c>
      <c r="N32" s="21">
        <f t="shared" si="1"/>
        <v>2.2401714451091022E-2</v>
      </c>
      <c r="O32" s="9" t="s">
        <v>149</v>
      </c>
    </row>
    <row r="33" spans="1:16" x14ac:dyDescent="0.25">
      <c r="A33" s="17" t="s">
        <v>68</v>
      </c>
      <c r="B33" s="17" t="s">
        <v>118</v>
      </c>
      <c r="C33" s="17">
        <v>145</v>
      </c>
      <c r="D33" s="17">
        <v>0</v>
      </c>
      <c r="E33" s="18">
        <v>1498.81</v>
      </c>
      <c r="F33" s="17">
        <v>1</v>
      </c>
      <c r="G33" s="17"/>
      <c r="H33" s="18">
        <v>10.44</v>
      </c>
      <c r="I33" s="18">
        <f t="shared" si="0"/>
        <v>1509.25</v>
      </c>
      <c r="J33" s="19" t="s">
        <v>126</v>
      </c>
      <c r="K33" s="17" t="s">
        <v>134</v>
      </c>
      <c r="L33" s="18">
        <v>22742.502</v>
      </c>
      <c r="M33" s="20">
        <v>29.213899999999999</v>
      </c>
      <c r="N33" s="21">
        <f t="shared" si="1"/>
        <v>6.6362531264150273E-2</v>
      </c>
      <c r="O33" s="9" t="s">
        <v>150</v>
      </c>
    </row>
    <row r="34" spans="1:16" x14ac:dyDescent="0.25">
      <c r="A34" s="17" t="s">
        <v>64</v>
      </c>
      <c r="B34" s="17" t="s">
        <v>118</v>
      </c>
      <c r="C34" s="17">
        <v>205</v>
      </c>
      <c r="D34" s="17">
        <v>0</v>
      </c>
      <c r="E34" s="18">
        <v>2096.9</v>
      </c>
      <c r="F34" s="17">
        <v>9</v>
      </c>
      <c r="G34" s="17">
        <v>4</v>
      </c>
      <c r="H34" s="18">
        <v>405.96</v>
      </c>
      <c r="I34" s="18">
        <f t="shared" ref="I34:I65" si="2">E34+H34</f>
        <v>2502.86</v>
      </c>
      <c r="J34" s="19" t="s">
        <v>126</v>
      </c>
      <c r="K34" s="17" t="s">
        <v>134</v>
      </c>
      <c r="L34" s="18">
        <v>53797.522400000002</v>
      </c>
      <c r="M34" s="20">
        <v>27.007000000000001</v>
      </c>
      <c r="N34" s="21">
        <f t="shared" ref="N34:N65" si="3">I34/L34</f>
        <v>4.6523703849975069E-2</v>
      </c>
      <c r="O34" s="9" t="s">
        <v>150</v>
      </c>
    </row>
    <row r="35" spans="1:16" x14ac:dyDescent="0.25">
      <c r="A35" s="17" t="s">
        <v>85</v>
      </c>
      <c r="B35" s="17" t="s">
        <v>118</v>
      </c>
      <c r="C35" s="17">
        <v>2</v>
      </c>
      <c r="D35" s="17">
        <v>0</v>
      </c>
      <c r="E35" s="18">
        <v>20.51</v>
      </c>
      <c r="F35" s="17">
        <v>1</v>
      </c>
      <c r="G35" s="17"/>
      <c r="H35" s="18">
        <v>10.44</v>
      </c>
      <c r="I35" s="18">
        <f t="shared" si="2"/>
        <v>30.950000000000003</v>
      </c>
      <c r="J35" s="19" t="s">
        <v>126</v>
      </c>
      <c r="K35" s="17" t="s">
        <v>138</v>
      </c>
      <c r="L35" s="18">
        <v>702.49749999999995</v>
      </c>
      <c r="M35" s="20">
        <v>25.8232</v>
      </c>
      <c r="N35" s="21">
        <f t="shared" si="3"/>
        <v>4.4057096288598899E-2</v>
      </c>
      <c r="O35" s="9" t="s">
        <v>149</v>
      </c>
    </row>
    <row r="36" spans="1:16" x14ac:dyDescent="0.25">
      <c r="A36" s="17" t="s">
        <v>38</v>
      </c>
      <c r="B36" s="17" t="s">
        <v>118</v>
      </c>
      <c r="C36" s="17">
        <v>7</v>
      </c>
      <c r="D36" s="17">
        <v>1</v>
      </c>
      <c r="E36" s="18">
        <v>194.12</v>
      </c>
      <c r="F36" s="17"/>
      <c r="G36" s="17"/>
      <c r="H36" s="18"/>
      <c r="I36" s="18">
        <f t="shared" si="2"/>
        <v>194.12</v>
      </c>
      <c r="J36" s="19" t="s">
        <v>126</v>
      </c>
      <c r="K36" s="17" t="s">
        <v>139</v>
      </c>
      <c r="L36" s="18">
        <v>3685.4719</v>
      </c>
      <c r="M36" s="20">
        <v>25.494399999999999</v>
      </c>
      <c r="N36" s="21">
        <f t="shared" si="3"/>
        <v>5.2671680931823145E-2</v>
      </c>
      <c r="O36" s="9" t="s">
        <v>149</v>
      </c>
    </row>
    <row r="37" spans="1:16" x14ac:dyDescent="0.25">
      <c r="A37" s="17" t="s">
        <v>35</v>
      </c>
      <c r="B37" s="17" t="s">
        <v>118</v>
      </c>
      <c r="C37" s="17">
        <v>1</v>
      </c>
      <c r="D37" s="17">
        <v>0</v>
      </c>
      <c r="E37" s="18">
        <v>10.09</v>
      </c>
      <c r="F37" s="17">
        <v>19</v>
      </c>
      <c r="G37" s="17">
        <v>2</v>
      </c>
      <c r="H37" s="18">
        <v>354.36</v>
      </c>
      <c r="I37" s="18">
        <f t="shared" si="2"/>
        <v>364.45</v>
      </c>
      <c r="J37" s="19" t="s">
        <v>126</v>
      </c>
      <c r="K37" s="17" t="s">
        <v>136</v>
      </c>
      <c r="L37" s="18">
        <v>9830.9699999999993</v>
      </c>
      <c r="M37" s="20">
        <v>24.9984</v>
      </c>
      <c r="N37" s="21">
        <f t="shared" si="3"/>
        <v>3.707162162024704E-2</v>
      </c>
      <c r="O37" s="9" t="s">
        <v>149</v>
      </c>
      <c r="P37" s="12"/>
    </row>
    <row r="38" spans="1:16" x14ac:dyDescent="0.25">
      <c r="A38" s="17" t="s">
        <v>9</v>
      </c>
      <c r="B38" s="17" t="s">
        <v>118</v>
      </c>
      <c r="C38" s="17">
        <v>130</v>
      </c>
      <c r="D38" s="17">
        <v>1</v>
      </c>
      <c r="E38" s="18">
        <v>1695.75</v>
      </c>
      <c r="F38" s="17"/>
      <c r="G38" s="17"/>
      <c r="H38" s="18"/>
      <c r="I38" s="18">
        <f t="shared" si="2"/>
        <v>1695.75</v>
      </c>
      <c r="J38" s="19" t="s">
        <v>126</v>
      </c>
      <c r="K38" s="17" t="s">
        <v>134</v>
      </c>
      <c r="L38" s="18">
        <v>70068.92</v>
      </c>
      <c r="M38" s="20">
        <v>24.207999999999998</v>
      </c>
      <c r="N38" s="21">
        <f t="shared" si="3"/>
        <v>2.4201172217296913E-2</v>
      </c>
      <c r="O38" s="9" t="s">
        <v>150</v>
      </c>
    </row>
    <row r="39" spans="1:16" x14ac:dyDescent="0.25">
      <c r="A39" s="17" t="s">
        <v>99</v>
      </c>
      <c r="B39" s="17" t="s">
        <v>118</v>
      </c>
      <c r="C39" s="17">
        <v>119</v>
      </c>
      <c r="D39" s="17">
        <v>0</v>
      </c>
      <c r="E39" s="18">
        <v>1215.75</v>
      </c>
      <c r="F39" s="17"/>
      <c r="G39" s="17"/>
      <c r="H39" s="18"/>
      <c r="I39" s="18">
        <f t="shared" si="2"/>
        <v>1215.75</v>
      </c>
      <c r="J39" s="19" t="s">
        <v>126</v>
      </c>
      <c r="K39" s="17" t="s">
        <v>134</v>
      </c>
      <c r="L39" s="18">
        <v>23549.3</v>
      </c>
      <c r="M39" s="20">
        <v>19.622699999999998</v>
      </c>
      <c r="N39" s="21">
        <f t="shared" si="3"/>
        <v>5.1625738344664177E-2</v>
      </c>
      <c r="O39" s="9" t="s">
        <v>150</v>
      </c>
    </row>
    <row r="40" spans="1:16" x14ac:dyDescent="0.25">
      <c r="A40" s="17" t="s">
        <v>61</v>
      </c>
      <c r="B40" s="17" t="s">
        <v>118</v>
      </c>
      <c r="C40" s="17">
        <v>3</v>
      </c>
      <c r="D40" s="17">
        <v>0</v>
      </c>
      <c r="E40" s="18">
        <v>30.16</v>
      </c>
      <c r="F40" s="17"/>
      <c r="G40" s="17">
        <v>3</v>
      </c>
      <c r="H40" s="18">
        <v>234</v>
      </c>
      <c r="I40" s="18">
        <f t="shared" si="2"/>
        <v>264.16000000000003</v>
      </c>
      <c r="J40" s="19" t="s">
        <v>126</v>
      </c>
      <c r="K40" s="17" t="s">
        <v>139</v>
      </c>
      <c r="L40" s="18">
        <v>3232.42</v>
      </c>
      <c r="M40" s="20">
        <v>19.400700000000001</v>
      </c>
      <c r="N40" s="21">
        <f t="shared" si="3"/>
        <v>8.172205344602497E-2</v>
      </c>
      <c r="O40" s="9" t="s">
        <v>149</v>
      </c>
    </row>
    <row r="41" spans="1:16" x14ac:dyDescent="0.25">
      <c r="A41" s="17" t="s">
        <v>81</v>
      </c>
      <c r="B41" s="17" t="s">
        <v>118</v>
      </c>
      <c r="C41" s="17">
        <v>2</v>
      </c>
      <c r="D41" s="17">
        <v>0</v>
      </c>
      <c r="E41" s="18">
        <v>20.66</v>
      </c>
      <c r="F41" s="17"/>
      <c r="G41" s="17"/>
      <c r="H41" s="18"/>
      <c r="I41" s="18">
        <f t="shared" si="2"/>
        <v>20.66</v>
      </c>
      <c r="J41" s="19" t="s">
        <v>131</v>
      </c>
      <c r="K41" s="17" t="s">
        <v>134</v>
      </c>
      <c r="L41" s="18">
        <v>79535.202699999994</v>
      </c>
      <c r="M41" s="20">
        <v>61.1008</v>
      </c>
      <c r="N41" s="21">
        <f t="shared" si="3"/>
        <v>2.5975919213945753E-4</v>
      </c>
      <c r="O41" s="9" t="s">
        <v>151</v>
      </c>
    </row>
    <row r="42" spans="1:16" x14ac:dyDescent="0.25">
      <c r="A42" s="17" t="s">
        <v>106</v>
      </c>
      <c r="B42" s="17" t="s">
        <v>118</v>
      </c>
      <c r="C42" s="17">
        <v>67</v>
      </c>
      <c r="D42" s="17">
        <v>0</v>
      </c>
      <c r="E42" s="18">
        <v>646.37</v>
      </c>
      <c r="F42" s="17"/>
      <c r="G42" s="17"/>
      <c r="H42" s="18"/>
      <c r="I42" s="18">
        <f t="shared" si="2"/>
        <v>646.37</v>
      </c>
      <c r="J42" s="19" t="s">
        <v>131</v>
      </c>
      <c r="K42" s="17" t="s">
        <v>134</v>
      </c>
      <c r="L42" s="18">
        <v>12122.441999999999</v>
      </c>
      <c r="M42" s="20">
        <v>57.073599999999999</v>
      </c>
      <c r="N42" s="21">
        <f t="shared" si="3"/>
        <v>5.3320114874544258E-2</v>
      </c>
      <c r="O42" s="9" t="s">
        <v>151</v>
      </c>
    </row>
    <row r="43" spans="1:16" x14ac:dyDescent="0.25">
      <c r="A43" s="17" t="s">
        <v>82</v>
      </c>
      <c r="B43" s="17" t="s">
        <v>118</v>
      </c>
      <c r="C43" s="17">
        <v>65</v>
      </c>
      <c r="D43" s="17">
        <v>0</v>
      </c>
      <c r="E43" s="18">
        <v>676.83</v>
      </c>
      <c r="F43" s="17"/>
      <c r="G43" s="17"/>
      <c r="H43" s="18"/>
      <c r="I43" s="18">
        <f t="shared" si="2"/>
        <v>676.83</v>
      </c>
      <c r="J43" s="19" t="s">
        <v>131</v>
      </c>
      <c r="K43" s="17" t="s">
        <v>134</v>
      </c>
      <c r="L43" s="18">
        <v>26769.1194</v>
      </c>
      <c r="M43" s="20">
        <v>42.388100000000001</v>
      </c>
      <c r="N43" s="21">
        <f t="shared" si="3"/>
        <v>2.5283984500438967E-2</v>
      </c>
      <c r="O43" s="9" t="s">
        <v>151</v>
      </c>
    </row>
    <row r="44" spans="1:16" x14ac:dyDescent="0.25">
      <c r="A44" s="17" t="s">
        <v>77</v>
      </c>
      <c r="B44" s="17" t="s">
        <v>118</v>
      </c>
      <c r="C44" s="17">
        <v>20</v>
      </c>
      <c r="D44" s="17">
        <v>0</v>
      </c>
      <c r="E44" s="18">
        <v>201.52</v>
      </c>
      <c r="F44" s="17"/>
      <c r="G44" s="17"/>
      <c r="H44" s="18"/>
      <c r="I44" s="18">
        <f t="shared" si="2"/>
        <v>201.52</v>
      </c>
      <c r="J44" s="19" t="s">
        <v>127</v>
      </c>
      <c r="K44" s="17" t="s">
        <v>136</v>
      </c>
      <c r="L44" s="18">
        <v>6981.9449999999997</v>
      </c>
      <c r="M44" s="20">
        <v>39.524299999999997</v>
      </c>
      <c r="N44" s="21">
        <f t="shared" si="3"/>
        <v>2.8863017397014731E-2</v>
      </c>
      <c r="O44" s="9" t="s">
        <v>152</v>
      </c>
    </row>
    <row r="45" spans="1:16" x14ac:dyDescent="0.25">
      <c r="A45" s="17" t="s">
        <v>29</v>
      </c>
      <c r="B45" s="17" t="s">
        <v>118</v>
      </c>
      <c r="C45" s="17">
        <v>4</v>
      </c>
      <c r="D45" s="17">
        <v>0</v>
      </c>
      <c r="E45" s="18">
        <v>41.87</v>
      </c>
      <c r="F45" s="17"/>
      <c r="G45" s="17"/>
      <c r="H45" s="18"/>
      <c r="I45" s="18">
        <f t="shared" si="2"/>
        <v>41.87</v>
      </c>
      <c r="J45" s="19" t="s">
        <v>131</v>
      </c>
      <c r="K45" s="17" t="s">
        <v>139</v>
      </c>
      <c r="L45" s="18">
        <v>2504.59</v>
      </c>
      <c r="M45" s="20">
        <v>27.1203</v>
      </c>
      <c r="N45" s="21">
        <f t="shared" si="3"/>
        <v>1.6717307024303376E-2</v>
      </c>
      <c r="O45" s="9" t="s">
        <v>149</v>
      </c>
      <c r="P45" s="12"/>
    </row>
    <row r="46" spans="1:16" x14ac:dyDescent="0.25">
      <c r="A46" s="17" t="s">
        <v>83</v>
      </c>
      <c r="B46" s="17" t="s">
        <v>118</v>
      </c>
      <c r="C46" s="17">
        <v>34</v>
      </c>
      <c r="D46" s="17">
        <v>7</v>
      </c>
      <c r="E46" s="18">
        <v>1224.3900000000001</v>
      </c>
      <c r="F46" s="17">
        <v>21</v>
      </c>
      <c r="G46" s="17">
        <v>4</v>
      </c>
      <c r="H46" s="18">
        <v>531.24</v>
      </c>
      <c r="I46" s="18">
        <f t="shared" si="2"/>
        <v>1755.63</v>
      </c>
      <c r="J46" s="19" t="s">
        <v>125</v>
      </c>
      <c r="K46" s="17" t="s">
        <v>134</v>
      </c>
      <c r="L46" s="18">
        <v>160832.23699999999</v>
      </c>
      <c r="M46" s="20">
        <v>59.424100000000003</v>
      </c>
      <c r="N46" s="21">
        <f t="shared" si="3"/>
        <v>1.0915908606058872E-2</v>
      </c>
      <c r="O46" s="9" t="s">
        <v>150</v>
      </c>
    </row>
    <row r="47" spans="1:16" x14ac:dyDescent="0.25">
      <c r="A47" s="17" t="s">
        <v>87</v>
      </c>
      <c r="B47" s="17" t="s">
        <v>118</v>
      </c>
      <c r="C47" s="17">
        <v>41</v>
      </c>
      <c r="D47" s="17">
        <v>0</v>
      </c>
      <c r="E47" s="18">
        <v>397.66</v>
      </c>
      <c r="F47" s="17"/>
      <c r="G47" s="17"/>
      <c r="H47" s="18"/>
      <c r="I47" s="18">
        <f t="shared" si="2"/>
        <v>397.66</v>
      </c>
      <c r="J47" s="19" t="s">
        <v>125</v>
      </c>
      <c r="K47" s="17" t="s">
        <v>136</v>
      </c>
      <c r="L47" s="18">
        <v>10381.281999999999</v>
      </c>
      <c r="M47" s="20">
        <v>44.763300000000001</v>
      </c>
      <c r="N47" s="21">
        <f t="shared" si="3"/>
        <v>3.8305480960829315E-2</v>
      </c>
      <c r="O47" s="9" t="s">
        <v>149</v>
      </c>
    </row>
    <row r="48" spans="1:16" x14ac:dyDescent="0.25">
      <c r="A48" s="17" t="s">
        <v>84</v>
      </c>
      <c r="B48" s="17" t="s">
        <v>118</v>
      </c>
      <c r="C48" s="17">
        <v>14</v>
      </c>
      <c r="D48" s="17">
        <v>0</v>
      </c>
      <c r="E48" s="18">
        <v>139.85</v>
      </c>
      <c r="F48" s="17"/>
      <c r="G48" s="17"/>
      <c r="H48" s="18"/>
      <c r="I48" s="18">
        <f t="shared" si="2"/>
        <v>139.85</v>
      </c>
      <c r="J48" s="19" t="s">
        <v>125</v>
      </c>
      <c r="K48" s="17" t="s">
        <v>134</v>
      </c>
      <c r="L48" s="18">
        <v>18771.278999999999</v>
      </c>
      <c r="M48" s="20">
        <v>41.559800000000003</v>
      </c>
      <c r="N48" s="21">
        <f t="shared" si="3"/>
        <v>7.4502115705594703E-3</v>
      </c>
      <c r="O48" s="9" t="s">
        <v>150</v>
      </c>
    </row>
    <row r="49" spans="1:16" x14ac:dyDescent="0.25">
      <c r="A49" s="17" t="s">
        <v>49</v>
      </c>
      <c r="B49" s="17" t="s">
        <v>118</v>
      </c>
      <c r="C49" s="17">
        <v>91</v>
      </c>
      <c r="D49" s="17">
        <v>8</v>
      </c>
      <c r="E49" s="18">
        <v>1999.61</v>
      </c>
      <c r="F49" s="17">
        <v>4</v>
      </c>
      <c r="G49" s="17">
        <v>7</v>
      </c>
      <c r="H49" s="18">
        <v>587.76</v>
      </c>
      <c r="I49" s="18">
        <f t="shared" si="2"/>
        <v>2587.37</v>
      </c>
      <c r="J49" s="19" t="s">
        <v>125</v>
      </c>
      <c r="K49" s="17" t="s">
        <v>134</v>
      </c>
      <c r="L49" s="18">
        <v>107468.9327</v>
      </c>
      <c r="M49" s="20">
        <v>36.000399999999999</v>
      </c>
      <c r="N49" s="21">
        <f t="shared" si="3"/>
        <v>2.4075515918843771E-2</v>
      </c>
      <c r="O49" s="9" t="s">
        <v>150</v>
      </c>
    </row>
    <row r="50" spans="1:16" x14ac:dyDescent="0.25">
      <c r="A50" s="17" t="s">
        <v>34</v>
      </c>
      <c r="B50" s="17" t="s">
        <v>118</v>
      </c>
      <c r="C50" s="17">
        <v>31</v>
      </c>
      <c r="D50" s="17">
        <v>0</v>
      </c>
      <c r="E50" s="18">
        <v>345.23</v>
      </c>
      <c r="F50" s="17"/>
      <c r="G50" s="17"/>
      <c r="H50" s="18"/>
      <c r="I50" s="18">
        <f t="shared" si="2"/>
        <v>345.23</v>
      </c>
      <c r="J50" s="19" t="s">
        <v>125</v>
      </c>
      <c r="K50" s="17" t="s">
        <v>136</v>
      </c>
      <c r="L50" s="18">
        <v>11271.4</v>
      </c>
      <c r="M50" s="20">
        <v>34.185499999999998</v>
      </c>
      <c r="N50" s="21">
        <f t="shared" si="3"/>
        <v>3.0628848235356745E-2</v>
      </c>
      <c r="O50" s="9" t="s">
        <v>149</v>
      </c>
    </row>
    <row r="51" spans="1:16" x14ac:dyDescent="0.25">
      <c r="A51" s="17" t="s">
        <v>78</v>
      </c>
      <c r="B51" s="17" t="s">
        <v>118</v>
      </c>
      <c r="C51" s="17">
        <v>46</v>
      </c>
      <c r="D51" s="17">
        <v>0</v>
      </c>
      <c r="E51" s="18">
        <v>465.56</v>
      </c>
      <c r="F51" s="17">
        <v>66</v>
      </c>
      <c r="G51" s="17"/>
      <c r="H51" s="18">
        <v>689.04</v>
      </c>
      <c r="I51" s="18">
        <f t="shared" si="2"/>
        <v>1154.5999999999999</v>
      </c>
      <c r="J51" s="19" t="s">
        <v>125</v>
      </c>
      <c r="K51" s="17" t="s">
        <v>134</v>
      </c>
      <c r="L51" s="18">
        <v>76987.060500000007</v>
      </c>
      <c r="M51" s="20">
        <v>28.596599999999999</v>
      </c>
      <c r="N51" s="21">
        <f t="shared" si="3"/>
        <v>1.4997325427173568E-2</v>
      </c>
      <c r="O51" s="9" t="s">
        <v>150</v>
      </c>
    </row>
    <row r="52" spans="1:16" x14ac:dyDescent="0.25">
      <c r="A52" s="17" t="s">
        <v>19</v>
      </c>
      <c r="B52" s="17" t="s">
        <v>118</v>
      </c>
      <c r="C52" s="17">
        <v>19</v>
      </c>
      <c r="D52" s="17">
        <v>0</v>
      </c>
      <c r="E52" s="18">
        <v>189.93</v>
      </c>
      <c r="F52" s="17"/>
      <c r="G52" s="17"/>
      <c r="H52" s="18"/>
      <c r="I52" s="18">
        <f t="shared" si="2"/>
        <v>189.93</v>
      </c>
      <c r="J52" s="19" t="s">
        <v>125</v>
      </c>
      <c r="K52" s="17" t="s">
        <v>139</v>
      </c>
      <c r="L52" s="18">
        <v>4400.8258999999998</v>
      </c>
      <c r="M52" s="20">
        <v>28.525400000000001</v>
      </c>
      <c r="N52" s="21">
        <f t="shared" si="3"/>
        <v>4.3157808174142949E-2</v>
      </c>
      <c r="O52" s="9" t="s">
        <v>149</v>
      </c>
    </row>
    <row r="53" spans="1:16" x14ac:dyDescent="0.25">
      <c r="A53" s="17" t="s">
        <v>98</v>
      </c>
      <c r="B53" s="17" t="s">
        <v>118</v>
      </c>
      <c r="C53" s="17">
        <v>57</v>
      </c>
      <c r="D53" s="17">
        <v>0</v>
      </c>
      <c r="E53" s="18">
        <v>575.53</v>
      </c>
      <c r="F53" s="17"/>
      <c r="G53" s="17"/>
      <c r="H53" s="18"/>
      <c r="I53" s="18">
        <f t="shared" si="2"/>
        <v>575.53</v>
      </c>
      <c r="J53" s="19" t="s">
        <v>125</v>
      </c>
      <c r="K53" s="17" t="s">
        <v>134</v>
      </c>
      <c r="L53" s="18">
        <v>15219.493399999999</v>
      </c>
      <c r="M53" s="20">
        <v>27.365400000000001</v>
      </c>
      <c r="N53" s="21">
        <f t="shared" si="3"/>
        <v>3.781531913539251E-2</v>
      </c>
      <c r="O53" s="9" t="s">
        <v>150</v>
      </c>
    </row>
    <row r="54" spans="1:16" x14ac:dyDescent="0.25">
      <c r="A54" s="17" t="s">
        <v>48</v>
      </c>
      <c r="B54" s="17" t="s">
        <v>118</v>
      </c>
      <c r="C54" s="17">
        <v>146</v>
      </c>
      <c r="D54" s="17">
        <v>1</v>
      </c>
      <c r="E54" s="18">
        <v>1729.45</v>
      </c>
      <c r="F54" s="17">
        <v>12</v>
      </c>
      <c r="G54" s="17">
        <v>4</v>
      </c>
      <c r="H54" s="18">
        <v>437.28</v>
      </c>
      <c r="I54" s="18">
        <f t="shared" si="2"/>
        <v>2166.73</v>
      </c>
      <c r="J54" s="19" t="s">
        <v>125</v>
      </c>
      <c r="K54" s="17" t="s">
        <v>134</v>
      </c>
      <c r="L54" s="18">
        <v>31714.398499999999</v>
      </c>
      <c r="M54" s="20">
        <v>26.960999999999999</v>
      </c>
      <c r="N54" s="21">
        <f t="shared" si="3"/>
        <v>6.8320072348211178E-2</v>
      </c>
      <c r="O54" s="9" t="s">
        <v>149</v>
      </c>
    </row>
    <row r="55" spans="1:16" x14ac:dyDescent="0.25">
      <c r="A55" s="17" t="s">
        <v>65</v>
      </c>
      <c r="B55" s="17" t="s">
        <v>118</v>
      </c>
      <c r="C55" s="17">
        <v>6</v>
      </c>
      <c r="D55" s="17">
        <v>1</v>
      </c>
      <c r="E55" s="18">
        <v>177.24</v>
      </c>
      <c r="F55" s="17"/>
      <c r="G55" s="17"/>
      <c r="H55" s="18"/>
      <c r="I55" s="18">
        <f t="shared" si="2"/>
        <v>177.24</v>
      </c>
      <c r="J55" s="19" t="s">
        <v>125</v>
      </c>
      <c r="K55" s="17" t="s">
        <v>139</v>
      </c>
      <c r="L55" s="18">
        <v>2807.8</v>
      </c>
      <c r="M55" s="20">
        <v>25.348500000000001</v>
      </c>
      <c r="N55" s="21">
        <f t="shared" si="3"/>
        <v>6.3124154142032901E-2</v>
      </c>
      <c r="O55" s="9" t="s">
        <v>149</v>
      </c>
    </row>
    <row r="56" spans="1:16" x14ac:dyDescent="0.25">
      <c r="A56" s="17" t="s">
        <v>97</v>
      </c>
      <c r="B56" s="17" t="s">
        <v>118</v>
      </c>
      <c r="C56" s="17">
        <v>102</v>
      </c>
      <c r="D56" s="17">
        <v>8</v>
      </c>
      <c r="E56" s="18">
        <v>2227.63</v>
      </c>
      <c r="F56" s="17"/>
      <c r="G56" s="17"/>
      <c r="H56" s="18"/>
      <c r="I56" s="18">
        <f t="shared" si="2"/>
        <v>2227.63</v>
      </c>
      <c r="J56" s="19" t="s">
        <v>125</v>
      </c>
      <c r="K56" s="17" t="s">
        <v>134</v>
      </c>
      <c r="L56" s="18">
        <v>42706.574999999997</v>
      </c>
      <c r="M56" s="20">
        <v>24.398700000000002</v>
      </c>
      <c r="N56" s="21">
        <f t="shared" si="3"/>
        <v>5.2161288981848818E-2</v>
      </c>
      <c r="O56" s="9" t="s">
        <v>150</v>
      </c>
    </row>
    <row r="57" spans="1:16" x14ac:dyDescent="0.25">
      <c r="A57" s="17" t="s">
        <v>15</v>
      </c>
      <c r="B57" s="17" t="s">
        <v>118</v>
      </c>
      <c r="C57" s="17">
        <v>158</v>
      </c>
      <c r="D57" s="17">
        <v>1</v>
      </c>
      <c r="E57" s="18">
        <v>1882.14</v>
      </c>
      <c r="F57" s="17">
        <v>2</v>
      </c>
      <c r="G57" s="17">
        <v>1</v>
      </c>
      <c r="H57" s="18">
        <v>98.99</v>
      </c>
      <c r="I57" s="18">
        <f t="shared" si="2"/>
        <v>1981.13</v>
      </c>
      <c r="J57" s="19" t="s">
        <v>125</v>
      </c>
      <c r="K57" s="17" t="s">
        <v>134</v>
      </c>
      <c r="L57" s="18">
        <v>35005.483800000002</v>
      </c>
      <c r="M57" s="20">
        <v>24.370999999999999</v>
      </c>
      <c r="N57" s="21">
        <f t="shared" si="3"/>
        <v>5.6594847005085526E-2</v>
      </c>
      <c r="O57" s="9" t="s">
        <v>150</v>
      </c>
      <c r="P57" s="12"/>
    </row>
    <row r="58" spans="1:16" x14ac:dyDescent="0.25">
      <c r="A58" s="17" t="s">
        <v>58</v>
      </c>
      <c r="B58" s="17" t="s">
        <v>118</v>
      </c>
      <c r="C58" s="17">
        <v>6</v>
      </c>
      <c r="D58" s="17">
        <v>0</v>
      </c>
      <c r="E58" s="18">
        <v>62.25</v>
      </c>
      <c r="F58" s="17">
        <v>22</v>
      </c>
      <c r="G58" s="17">
        <v>8</v>
      </c>
      <c r="H58" s="18">
        <v>853.68</v>
      </c>
      <c r="I58" s="18">
        <f t="shared" si="2"/>
        <v>915.93</v>
      </c>
      <c r="J58" s="19" t="s">
        <v>125</v>
      </c>
      <c r="K58" s="17" t="s">
        <v>134</v>
      </c>
      <c r="L58" s="18">
        <v>33030.92</v>
      </c>
      <c r="M58" s="20">
        <v>21.4651</v>
      </c>
      <c r="N58" s="21">
        <f t="shared" si="3"/>
        <v>2.7729472869662729E-2</v>
      </c>
      <c r="O58" s="9" t="s">
        <v>150</v>
      </c>
    </row>
    <row r="59" spans="1:16" x14ac:dyDescent="0.25">
      <c r="A59" s="17" t="s">
        <v>33</v>
      </c>
      <c r="B59" s="17" t="s">
        <v>118</v>
      </c>
      <c r="C59" s="17">
        <v>82</v>
      </c>
      <c r="D59" s="17">
        <v>1</v>
      </c>
      <c r="E59" s="18">
        <v>1254.3800000000001</v>
      </c>
      <c r="F59" s="17"/>
      <c r="G59" s="17"/>
      <c r="H59" s="18"/>
      <c r="I59" s="18">
        <f t="shared" si="2"/>
        <v>1254.3800000000001</v>
      </c>
      <c r="J59" s="19" t="s">
        <v>125</v>
      </c>
      <c r="K59" s="17" t="s">
        <v>134</v>
      </c>
      <c r="L59" s="18">
        <v>15707.43</v>
      </c>
      <c r="M59" s="20">
        <v>17.696899999999999</v>
      </c>
      <c r="N59" s="21">
        <f t="shared" si="3"/>
        <v>7.9859022131564497E-2</v>
      </c>
      <c r="O59" s="9" t="s">
        <v>150</v>
      </c>
    </row>
    <row r="60" spans="1:16" x14ac:dyDescent="0.25">
      <c r="A60" s="17" t="s">
        <v>16</v>
      </c>
      <c r="B60" s="17" t="s">
        <v>118</v>
      </c>
      <c r="C60" s="17">
        <v>100</v>
      </c>
      <c r="D60" s="17">
        <v>8</v>
      </c>
      <c r="E60" s="18">
        <v>1924.8</v>
      </c>
      <c r="F60" s="17">
        <v>6</v>
      </c>
      <c r="G60" s="17">
        <v>13</v>
      </c>
      <c r="H60" s="18">
        <v>1076.6400000000001</v>
      </c>
      <c r="I60" s="18">
        <f t="shared" si="2"/>
        <v>3001.44</v>
      </c>
      <c r="J60" s="19" t="s">
        <v>125</v>
      </c>
      <c r="K60" s="17" t="s">
        <v>134</v>
      </c>
      <c r="L60" s="18">
        <v>31873.013999999999</v>
      </c>
      <c r="M60" s="20">
        <v>17.6084</v>
      </c>
      <c r="N60" s="21">
        <f t="shared" si="3"/>
        <v>9.4168690792781631E-2</v>
      </c>
      <c r="O60" s="9" t="s">
        <v>149</v>
      </c>
    </row>
    <row r="61" spans="1:16" x14ac:dyDescent="0.25">
      <c r="A61" s="17" t="s">
        <v>11</v>
      </c>
      <c r="B61" s="17" t="s">
        <v>118</v>
      </c>
      <c r="C61" s="17">
        <v>16</v>
      </c>
      <c r="D61" s="17">
        <v>0</v>
      </c>
      <c r="E61" s="18">
        <v>159.03</v>
      </c>
      <c r="F61" s="17"/>
      <c r="G61" s="17"/>
      <c r="H61" s="18"/>
      <c r="I61" s="18">
        <f t="shared" si="2"/>
        <v>159.03</v>
      </c>
      <c r="J61" s="19" t="s">
        <v>125</v>
      </c>
      <c r="K61" s="17" t="s">
        <v>136</v>
      </c>
      <c r="L61" s="18">
        <v>4821.21</v>
      </c>
      <c r="M61" s="20">
        <v>17.547499999999999</v>
      </c>
      <c r="N61" s="21">
        <f t="shared" si="3"/>
        <v>3.2985495342455526E-2</v>
      </c>
      <c r="O61" s="9" t="s">
        <v>149</v>
      </c>
    </row>
    <row r="62" spans="1:16" x14ac:dyDescent="0.25">
      <c r="A62" s="17" t="s">
        <v>2</v>
      </c>
      <c r="B62" s="17" t="s">
        <v>118</v>
      </c>
      <c r="C62" s="17">
        <v>9</v>
      </c>
      <c r="D62" s="17">
        <v>9</v>
      </c>
      <c r="E62" s="18">
        <v>1433.85</v>
      </c>
      <c r="F62" s="17"/>
      <c r="G62" s="17"/>
      <c r="H62" s="18">
        <v>0</v>
      </c>
      <c r="I62" s="18">
        <f t="shared" si="2"/>
        <v>1433.85</v>
      </c>
      <c r="J62" s="19" t="s">
        <v>125</v>
      </c>
      <c r="K62" s="17" t="s">
        <v>134</v>
      </c>
      <c r="L62" s="18">
        <v>12985.15</v>
      </c>
      <c r="M62" s="20">
        <v>17.4222</v>
      </c>
      <c r="N62" s="21">
        <f t="shared" si="3"/>
        <v>0.11042229007751161</v>
      </c>
      <c r="O62" s="9" t="s">
        <v>149</v>
      </c>
    </row>
    <row r="63" spans="1:16" x14ac:dyDescent="0.25">
      <c r="A63" s="17" t="s">
        <v>115</v>
      </c>
      <c r="B63" s="17" t="s">
        <v>118</v>
      </c>
      <c r="C63" s="17">
        <v>2</v>
      </c>
      <c r="D63" s="17">
        <v>0</v>
      </c>
      <c r="E63" s="18">
        <v>20.62</v>
      </c>
      <c r="F63" s="17"/>
      <c r="G63" s="17"/>
      <c r="H63" s="18"/>
      <c r="I63" s="18">
        <f t="shared" si="2"/>
        <v>20.62</v>
      </c>
      <c r="J63" s="19" t="s">
        <v>128</v>
      </c>
      <c r="K63" s="17" t="s">
        <v>138</v>
      </c>
      <c r="L63" s="18">
        <v>2063.2600000000002</v>
      </c>
      <c r="M63" s="20">
        <v>73.425600000000003</v>
      </c>
      <c r="N63" s="21">
        <f t="shared" si="3"/>
        <v>9.9938931593691535E-3</v>
      </c>
      <c r="O63" s="9" t="s">
        <v>151</v>
      </c>
    </row>
    <row r="64" spans="1:16" x14ac:dyDescent="0.25">
      <c r="A64" s="17" t="s">
        <v>80</v>
      </c>
      <c r="B64" s="17" t="s">
        <v>118</v>
      </c>
      <c r="C64" s="17">
        <v>7</v>
      </c>
      <c r="D64" s="17">
        <v>0</v>
      </c>
      <c r="E64" s="18">
        <v>69.239999999999995</v>
      </c>
      <c r="F64" s="17"/>
      <c r="G64" s="17"/>
      <c r="H64" s="18"/>
      <c r="I64" s="18">
        <f t="shared" si="2"/>
        <v>69.239999999999995</v>
      </c>
      <c r="J64" s="19" t="s">
        <v>128</v>
      </c>
      <c r="K64" s="17" t="s">
        <v>138</v>
      </c>
      <c r="L64" s="18">
        <v>1368.9262000000001</v>
      </c>
      <c r="M64" s="20">
        <v>60.0548</v>
      </c>
      <c r="N64" s="21">
        <f t="shared" si="3"/>
        <v>5.0579790203445586E-2</v>
      </c>
      <c r="O64" s="9" t="s">
        <v>149</v>
      </c>
    </row>
    <row r="65" spans="1:16" x14ac:dyDescent="0.25">
      <c r="A65" s="17" t="s">
        <v>112</v>
      </c>
      <c r="B65" s="17" t="s">
        <v>118</v>
      </c>
      <c r="C65" s="17">
        <v>5</v>
      </c>
      <c r="D65" s="17">
        <v>0</v>
      </c>
      <c r="E65" s="18">
        <v>49.6</v>
      </c>
      <c r="F65" s="17"/>
      <c r="G65" s="17"/>
      <c r="H65" s="18"/>
      <c r="I65" s="18">
        <f t="shared" si="2"/>
        <v>49.6</v>
      </c>
      <c r="J65" s="19" t="s">
        <v>128</v>
      </c>
      <c r="K65" s="17" t="s">
        <v>139</v>
      </c>
      <c r="L65" s="18">
        <v>2757.91</v>
      </c>
      <c r="M65" s="20">
        <v>57.028700000000001</v>
      </c>
      <c r="N65" s="21">
        <f t="shared" si="3"/>
        <v>1.7984633291151634E-2</v>
      </c>
      <c r="O65" s="9" t="s">
        <v>151</v>
      </c>
    </row>
    <row r="66" spans="1:16" x14ac:dyDescent="0.25">
      <c r="A66" s="17" t="s">
        <v>10</v>
      </c>
      <c r="B66" s="17" t="s">
        <v>118</v>
      </c>
      <c r="C66" s="17">
        <v>3</v>
      </c>
      <c r="D66" s="17">
        <v>0</v>
      </c>
      <c r="E66" s="18">
        <v>30.63</v>
      </c>
      <c r="F66" s="17"/>
      <c r="G66" s="17"/>
      <c r="H66" s="18"/>
      <c r="I66" s="18">
        <f t="shared" ref="I66:I97" si="4">E66+H66</f>
        <v>30.63</v>
      </c>
      <c r="J66" s="19" t="s">
        <v>128</v>
      </c>
      <c r="K66" s="17" t="s">
        <v>138</v>
      </c>
      <c r="L66" s="18">
        <v>1058.94</v>
      </c>
      <c r="M66" s="20">
        <v>47.4499</v>
      </c>
      <c r="N66" s="21">
        <f t="shared" ref="N66:N80" si="5">I66/L66</f>
        <v>2.8925151566660999E-2</v>
      </c>
      <c r="O66" s="9" t="s">
        <v>149</v>
      </c>
    </row>
    <row r="67" spans="1:16" x14ac:dyDescent="0.25">
      <c r="A67" s="17" t="s">
        <v>18</v>
      </c>
      <c r="B67" s="17" t="s">
        <v>118</v>
      </c>
      <c r="C67" s="17">
        <v>1</v>
      </c>
      <c r="D67" s="17">
        <v>0</v>
      </c>
      <c r="E67" s="18">
        <v>9.67</v>
      </c>
      <c r="F67" s="17">
        <v>1</v>
      </c>
      <c r="G67" s="17"/>
      <c r="H67" s="18">
        <v>10.44</v>
      </c>
      <c r="I67" s="18">
        <f t="shared" si="4"/>
        <v>20.11</v>
      </c>
      <c r="J67" s="19" t="s">
        <v>128</v>
      </c>
      <c r="K67" s="17" t="s">
        <v>138</v>
      </c>
      <c r="L67" s="18">
        <v>1125.48</v>
      </c>
      <c r="M67" s="20">
        <v>45.071100000000001</v>
      </c>
      <c r="N67" s="21">
        <f t="shared" si="5"/>
        <v>1.7867931904609589E-2</v>
      </c>
      <c r="O67" s="9" t="s">
        <v>149</v>
      </c>
      <c r="P67" s="12"/>
    </row>
    <row r="68" spans="1:16" x14ac:dyDescent="0.25">
      <c r="A68" s="17" t="s">
        <v>28</v>
      </c>
      <c r="B68" s="17" t="s">
        <v>118</v>
      </c>
      <c r="C68" s="17">
        <v>5</v>
      </c>
      <c r="D68" s="17">
        <v>0</v>
      </c>
      <c r="E68" s="18">
        <v>47.16</v>
      </c>
      <c r="F68" s="17"/>
      <c r="G68" s="17"/>
      <c r="H68" s="18"/>
      <c r="I68" s="18">
        <f t="shared" si="4"/>
        <v>47.16</v>
      </c>
      <c r="J68" s="19" t="s">
        <v>128</v>
      </c>
      <c r="K68" s="17" t="s">
        <v>138</v>
      </c>
      <c r="L68" s="18">
        <v>1051.0999999999999</v>
      </c>
      <c r="M68" s="20">
        <v>38.929600000000001</v>
      </c>
      <c r="N68" s="21">
        <f t="shared" si="5"/>
        <v>4.4867281895157457E-2</v>
      </c>
      <c r="O68" s="9" t="s">
        <v>149</v>
      </c>
    </row>
    <row r="69" spans="1:16" x14ac:dyDescent="0.25">
      <c r="A69" s="17" t="s">
        <v>92</v>
      </c>
      <c r="B69" s="17" t="s">
        <v>118</v>
      </c>
      <c r="C69" s="17">
        <v>45</v>
      </c>
      <c r="D69" s="17">
        <v>0</v>
      </c>
      <c r="E69" s="18">
        <v>464.63</v>
      </c>
      <c r="F69" s="17"/>
      <c r="G69" s="17"/>
      <c r="H69" s="18"/>
      <c r="I69" s="18">
        <f t="shared" si="4"/>
        <v>464.63</v>
      </c>
      <c r="J69" s="19" t="s">
        <v>128</v>
      </c>
      <c r="K69" s="17" t="s">
        <v>136</v>
      </c>
      <c r="L69" s="18">
        <v>9395.4740000000002</v>
      </c>
      <c r="M69" s="20">
        <v>38.882599999999996</v>
      </c>
      <c r="N69" s="21">
        <f t="shared" si="5"/>
        <v>4.9452534273417177E-2</v>
      </c>
      <c r="O69" s="9" t="s">
        <v>151</v>
      </c>
    </row>
    <row r="70" spans="1:16" x14ac:dyDescent="0.25">
      <c r="A70" s="17" t="s">
        <v>41</v>
      </c>
      <c r="B70" s="17" t="s">
        <v>118</v>
      </c>
      <c r="C70" s="17">
        <v>10</v>
      </c>
      <c r="D70" s="17">
        <v>0</v>
      </c>
      <c r="E70" s="18">
        <v>101.36</v>
      </c>
      <c r="F70" s="17"/>
      <c r="G70" s="17"/>
      <c r="H70" s="18"/>
      <c r="I70" s="18">
        <f t="shared" si="4"/>
        <v>101.36</v>
      </c>
      <c r="J70" s="19" t="s">
        <v>128</v>
      </c>
      <c r="K70" s="17" t="s">
        <v>138</v>
      </c>
      <c r="L70" s="18">
        <v>2008.22</v>
      </c>
      <c r="M70" s="20">
        <v>37.524000000000001</v>
      </c>
      <c r="N70" s="21">
        <f t="shared" si="5"/>
        <v>5.0472557787493398E-2</v>
      </c>
      <c r="O70" s="9" t="s">
        <v>149</v>
      </c>
    </row>
    <row r="71" spans="1:16" x14ac:dyDescent="0.25">
      <c r="A71" s="17" t="s">
        <v>107</v>
      </c>
      <c r="B71" s="17" t="s">
        <v>118</v>
      </c>
      <c r="C71" s="17">
        <v>3</v>
      </c>
      <c r="D71" s="17">
        <v>0</v>
      </c>
      <c r="E71" s="18">
        <v>29.27</v>
      </c>
      <c r="F71" s="17">
        <v>23</v>
      </c>
      <c r="G71" s="17"/>
      <c r="H71" s="18">
        <v>240.12</v>
      </c>
      <c r="I71" s="18">
        <f t="shared" si="4"/>
        <v>269.39</v>
      </c>
      <c r="J71" s="19" t="s">
        <v>128</v>
      </c>
      <c r="K71" s="17" t="s">
        <v>134</v>
      </c>
      <c r="L71" s="18">
        <v>16744.759999999998</v>
      </c>
      <c r="M71" s="20">
        <v>37.3367</v>
      </c>
      <c r="N71" s="21">
        <f t="shared" si="5"/>
        <v>1.6088017982939139E-2</v>
      </c>
      <c r="O71" s="9" t="s">
        <v>150</v>
      </c>
    </row>
    <row r="72" spans="1:16" x14ac:dyDescent="0.25">
      <c r="A72" s="17" t="s">
        <v>25</v>
      </c>
      <c r="B72" s="17" t="s">
        <v>118</v>
      </c>
      <c r="C72" s="17">
        <v>5</v>
      </c>
      <c r="D72" s="17">
        <v>0</v>
      </c>
      <c r="E72" s="18">
        <v>48.51</v>
      </c>
      <c r="F72" s="17"/>
      <c r="G72" s="17"/>
      <c r="H72" s="18"/>
      <c r="I72" s="18">
        <f t="shared" si="4"/>
        <v>48.51</v>
      </c>
      <c r="J72" s="19" t="s">
        <v>128</v>
      </c>
      <c r="K72" s="17" t="s">
        <v>138</v>
      </c>
      <c r="L72" s="18">
        <v>1201.6006</v>
      </c>
      <c r="M72" s="20">
        <v>36.627200000000002</v>
      </c>
      <c r="N72" s="21">
        <f t="shared" si="5"/>
        <v>4.0371151612274496E-2</v>
      </c>
      <c r="O72" s="9" t="s">
        <v>149</v>
      </c>
    </row>
    <row r="73" spans="1:16" x14ac:dyDescent="0.25">
      <c r="A73" s="17" t="s">
        <v>43</v>
      </c>
      <c r="B73" s="17" t="s">
        <v>118</v>
      </c>
      <c r="C73" s="17">
        <v>12</v>
      </c>
      <c r="D73" s="17">
        <v>0</v>
      </c>
      <c r="E73" s="18">
        <v>132.02000000000001</v>
      </c>
      <c r="F73" s="17"/>
      <c r="G73" s="17"/>
      <c r="H73" s="18"/>
      <c r="I73" s="18">
        <f t="shared" si="4"/>
        <v>132.02000000000001</v>
      </c>
      <c r="J73" s="19" t="s">
        <v>128</v>
      </c>
      <c r="K73" s="17" t="s">
        <v>139</v>
      </c>
      <c r="L73" s="18">
        <v>3373.6124</v>
      </c>
      <c r="M73" s="20">
        <v>36.052900000000001</v>
      </c>
      <c r="N73" s="21">
        <f t="shared" si="5"/>
        <v>3.9133126259554896E-2</v>
      </c>
      <c r="O73" s="9" t="s">
        <v>150</v>
      </c>
    </row>
    <row r="74" spans="1:16" x14ac:dyDescent="0.25">
      <c r="A74" s="17" t="s">
        <v>76</v>
      </c>
      <c r="B74" s="17" t="s">
        <v>118</v>
      </c>
      <c r="C74" s="17">
        <v>7</v>
      </c>
      <c r="D74" s="17">
        <v>0</v>
      </c>
      <c r="E74" s="18">
        <v>70.86</v>
      </c>
      <c r="F74" s="17"/>
      <c r="G74" s="17"/>
      <c r="H74" s="18"/>
      <c r="I74" s="18">
        <f t="shared" si="4"/>
        <v>70.86</v>
      </c>
      <c r="J74" s="19" t="s">
        <v>128</v>
      </c>
      <c r="K74" s="17" t="s">
        <v>139</v>
      </c>
      <c r="L74" s="18">
        <v>2330.59</v>
      </c>
      <c r="M74" s="20">
        <v>34.053800000000003</v>
      </c>
      <c r="N74" s="21">
        <f t="shared" si="5"/>
        <v>3.0404318219849909E-2</v>
      </c>
      <c r="O74" s="9" t="s">
        <v>149</v>
      </c>
    </row>
    <row r="75" spans="1:16" x14ac:dyDescent="0.25">
      <c r="A75" s="17" t="s">
        <v>42</v>
      </c>
      <c r="B75" s="17" t="s">
        <v>118</v>
      </c>
      <c r="C75" s="17">
        <v>19</v>
      </c>
      <c r="D75" s="17">
        <v>0</v>
      </c>
      <c r="E75" s="18">
        <v>188.69</v>
      </c>
      <c r="F75" s="17">
        <v>13</v>
      </c>
      <c r="G75" s="17"/>
      <c r="H75" s="18">
        <v>135.72</v>
      </c>
      <c r="I75" s="18">
        <f t="shared" si="4"/>
        <v>324.40999999999997</v>
      </c>
      <c r="J75" s="19" t="s">
        <v>128</v>
      </c>
      <c r="K75" s="17" t="s">
        <v>136</v>
      </c>
      <c r="L75" s="18">
        <v>10021.069</v>
      </c>
      <c r="M75" s="20">
        <v>33.431399999999996</v>
      </c>
      <c r="N75" s="21">
        <f t="shared" si="5"/>
        <v>3.2372793760825316E-2</v>
      </c>
      <c r="O75" s="9" t="s">
        <v>150</v>
      </c>
      <c r="P75" s="12"/>
    </row>
    <row r="76" spans="1:16" x14ac:dyDescent="0.25">
      <c r="A76" s="17" t="s">
        <v>74</v>
      </c>
      <c r="B76" s="17" t="s">
        <v>118</v>
      </c>
      <c r="C76" s="17">
        <v>0</v>
      </c>
      <c r="D76" s="17">
        <v>0</v>
      </c>
      <c r="E76" s="18">
        <v>0</v>
      </c>
      <c r="F76" s="17">
        <v>5</v>
      </c>
      <c r="G76" s="17">
        <v>0</v>
      </c>
      <c r="H76" s="18">
        <v>52.2</v>
      </c>
      <c r="I76" s="18">
        <f t="shared" si="4"/>
        <v>52.2</v>
      </c>
      <c r="J76" s="19" t="s">
        <v>128</v>
      </c>
      <c r="K76" s="17" t="s">
        <v>139</v>
      </c>
      <c r="L76" s="18">
        <v>2630.38</v>
      </c>
      <c r="M76" s="20">
        <v>29.851199999999999</v>
      </c>
      <c r="N76" s="21">
        <f t="shared" si="5"/>
        <v>1.9845041400862233E-2</v>
      </c>
      <c r="O76" s="9" t="s">
        <v>149</v>
      </c>
    </row>
    <row r="77" spans="1:16" x14ac:dyDescent="0.25">
      <c r="A77" s="17" t="s">
        <v>96</v>
      </c>
      <c r="B77" s="17" t="s">
        <v>118</v>
      </c>
      <c r="C77" s="17">
        <v>2</v>
      </c>
      <c r="D77" s="17">
        <v>0</v>
      </c>
      <c r="E77" s="18">
        <v>20.51</v>
      </c>
      <c r="F77" s="17"/>
      <c r="G77" s="17"/>
      <c r="H77" s="18"/>
      <c r="I77" s="18">
        <f t="shared" si="4"/>
        <v>20.51</v>
      </c>
      <c r="J77" s="19" t="s">
        <v>128</v>
      </c>
      <c r="K77" s="17" t="s">
        <v>138</v>
      </c>
      <c r="L77" s="18">
        <v>690.8</v>
      </c>
      <c r="M77" s="20">
        <v>27.911100000000001</v>
      </c>
      <c r="N77" s="21">
        <f t="shared" si="5"/>
        <v>2.9690214244354377E-2</v>
      </c>
      <c r="O77" s="9" t="s">
        <v>149</v>
      </c>
    </row>
    <row r="78" spans="1:16" x14ac:dyDescent="0.25">
      <c r="A78" s="17" t="s">
        <v>113</v>
      </c>
      <c r="B78" s="17" t="s">
        <v>118</v>
      </c>
      <c r="C78" s="17">
        <v>8</v>
      </c>
      <c r="D78" s="17">
        <v>0</v>
      </c>
      <c r="E78" s="18">
        <v>90.14</v>
      </c>
      <c r="F78" s="17"/>
      <c r="G78" s="17"/>
      <c r="H78" s="18"/>
      <c r="I78" s="18">
        <f t="shared" si="4"/>
        <v>90.14</v>
      </c>
      <c r="J78" s="19" t="s">
        <v>128</v>
      </c>
      <c r="K78" s="17" t="s">
        <v>138</v>
      </c>
      <c r="L78" s="18">
        <v>1633.55</v>
      </c>
      <c r="M78" s="20">
        <v>24.834399999999999</v>
      </c>
      <c r="N78" s="21">
        <f t="shared" si="5"/>
        <v>5.5180435248385423E-2</v>
      </c>
      <c r="O78" s="9" t="s">
        <v>149</v>
      </c>
    </row>
    <row r="79" spans="1:16" x14ac:dyDescent="0.25">
      <c r="A79" s="17" t="s">
        <v>31</v>
      </c>
      <c r="B79" s="17" t="s">
        <v>118</v>
      </c>
      <c r="C79" s="17">
        <v>52</v>
      </c>
      <c r="D79" s="17">
        <v>4</v>
      </c>
      <c r="E79" s="18">
        <v>1011.35</v>
      </c>
      <c r="F79" s="17"/>
      <c r="G79" s="17"/>
      <c r="H79" s="18"/>
      <c r="I79" s="18">
        <f t="shared" si="4"/>
        <v>1011.35</v>
      </c>
      <c r="J79" s="19" t="s">
        <v>128</v>
      </c>
      <c r="K79" s="17" t="s">
        <v>134</v>
      </c>
      <c r="L79" s="18">
        <v>10961.16</v>
      </c>
      <c r="M79" s="20">
        <v>22.549199999999999</v>
      </c>
      <c r="N79" s="21">
        <f t="shared" si="5"/>
        <v>9.2266694400957569E-2</v>
      </c>
      <c r="O79" s="9" t="s">
        <v>150</v>
      </c>
      <c r="P79" s="12"/>
    </row>
    <row r="80" spans="1:16" x14ac:dyDescent="0.25">
      <c r="A80" s="17" t="s">
        <v>46</v>
      </c>
      <c r="B80" s="17" t="s">
        <v>118</v>
      </c>
      <c r="C80" s="17">
        <v>2</v>
      </c>
      <c r="D80" s="17">
        <v>0</v>
      </c>
      <c r="E80" s="18">
        <v>20.04</v>
      </c>
      <c r="F80" s="17"/>
      <c r="G80" s="17"/>
      <c r="H80" s="18"/>
      <c r="I80" s="18">
        <f t="shared" si="4"/>
        <v>20.04</v>
      </c>
      <c r="J80" s="19" t="s">
        <v>128</v>
      </c>
      <c r="K80" s="17" t="s">
        <v>138</v>
      </c>
      <c r="L80" s="18">
        <v>581.29999999999995</v>
      </c>
      <c r="M80" s="20">
        <v>19.2837</v>
      </c>
      <c r="N80" s="21">
        <f t="shared" si="5"/>
        <v>3.447445381042491E-2</v>
      </c>
      <c r="O80" s="9" t="s">
        <v>149</v>
      </c>
      <c r="P80" s="12"/>
    </row>
    <row r="81" spans="5:14" x14ac:dyDescent="0.25">
      <c r="E81" s="2"/>
      <c r="H81" s="2"/>
      <c r="I81" s="13"/>
      <c r="N81" s="11"/>
    </row>
    <row r="82" spans="5:14" x14ac:dyDescent="0.25">
      <c r="I82" s="13"/>
      <c r="N82" s="11"/>
    </row>
    <row r="83" spans="5:14" x14ac:dyDescent="0.25">
      <c r="I83" s="13"/>
      <c r="N83" s="11"/>
    </row>
    <row r="84" spans="5:14" x14ac:dyDescent="0.25">
      <c r="I84" s="13"/>
      <c r="N84" s="11"/>
    </row>
    <row r="85" spans="5:14" x14ac:dyDescent="0.25">
      <c r="I85" s="13"/>
      <c r="N85" s="11"/>
    </row>
    <row r="86" spans="5:14" x14ac:dyDescent="0.25">
      <c r="I86" s="13"/>
      <c r="N86" s="11"/>
    </row>
    <row r="87" spans="5:14" x14ac:dyDescent="0.25">
      <c r="I87" s="13"/>
      <c r="N87" s="11"/>
    </row>
    <row r="88" spans="5:14" x14ac:dyDescent="0.25">
      <c r="I88" s="13"/>
      <c r="N88" s="11"/>
    </row>
    <row r="89" spans="5:14" x14ac:dyDescent="0.25">
      <c r="I89" s="13"/>
      <c r="N89" s="11"/>
    </row>
    <row r="90" spans="5:14" x14ac:dyDescent="0.25">
      <c r="I90" s="13"/>
      <c r="N90" s="11"/>
    </row>
    <row r="91" spans="5:14" x14ac:dyDescent="0.25">
      <c r="I91" s="13"/>
      <c r="N91" s="11"/>
    </row>
    <row r="92" spans="5:14" x14ac:dyDescent="0.25">
      <c r="I92" s="13"/>
      <c r="N92" s="11"/>
    </row>
    <row r="93" spans="5:14" x14ac:dyDescent="0.25">
      <c r="I93" s="13"/>
      <c r="N93" s="11"/>
    </row>
    <row r="94" spans="5:14" x14ac:dyDescent="0.25">
      <c r="I94" s="13"/>
      <c r="N94" s="11"/>
    </row>
    <row r="95" spans="5:14" x14ac:dyDescent="0.25">
      <c r="I95" s="13"/>
      <c r="N95" s="11"/>
    </row>
    <row r="96" spans="5:14" x14ac:dyDescent="0.25">
      <c r="I96" s="13"/>
      <c r="N96" s="11"/>
    </row>
    <row r="97" spans="9:14" x14ac:dyDescent="0.25">
      <c r="I97" s="13"/>
      <c r="N97" s="11"/>
    </row>
    <row r="98" spans="9:14" x14ac:dyDescent="0.25">
      <c r="I98" s="13"/>
      <c r="N98" s="11"/>
    </row>
    <row r="99" spans="9:14" x14ac:dyDescent="0.25">
      <c r="I99" s="13"/>
      <c r="N99" s="11"/>
    </row>
    <row r="100" spans="9:14" x14ac:dyDescent="0.25">
      <c r="I100" s="13"/>
      <c r="N100" s="11"/>
    </row>
  </sheetData>
  <sortState ref="A2:P80">
    <sortCondition ref="J2"/>
  </sortState>
  <pageMargins left="0.7" right="0.7" top="0.75" bottom="0.75" header="0.3" footer="0.3"/>
  <pageSetup paperSize="9" scale="58" fitToHeight="0" orientation="landscape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/>
  </sheetViews>
  <sheetFormatPr defaultRowHeight="15" x14ac:dyDescent="0.25"/>
  <cols>
    <col min="1" max="1" width="15.7109375" customWidth="1"/>
    <col min="2" max="2" width="11.7109375" customWidth="1"/>
    <col min="3" max="3" width="19.28515625" customWidth="1"/>
  </cols>
  <sheetData>
    <row r="1" spans="1:3" ht="14.45" x14ac:dyDescent="0.3">
      <c r="A1" t="s">
        <v>4</v>
      </c>
      <c r="B1" s="1" t="s">
        <v>1</v>
      </c>
      <c r="C1" t="s">
        <v>118</v>
      </c>
    </row>
    <row r="2" spans="1:3" ht="14.45" x14ac:dyDescent="0.3">
      <c r="A2" t="s">
        <v>5</v>
      </c>
      <c r="B2" s="1" t="s">
        <v>1</v>
      </c>
      <c r="C2" t="s">
        <v>118</v>
      </c>
    </row>
    <row r="3" spans="1:3" ht="14.45" x14ac:dyDescent="0.3">
      <c r="A3" t="s">
        <v>6</v>
      </c>
      <c r="B3" s="1" t="s">
        <v>1</v>
      </c>
      <c r="C3" t="s">
        <v>118</v>
      </c>
    </row>
    <row r="4" spans="1:3" ht="14.45" x14ac:dyDescent="0.3">
      <c r="A4" t="s">
        <v>8</v>
      </c>
      <c r="B4" s="1" t="s">
        <v>1</v>
      </c>
      <c r="C4" t="s">
        <v>118</v>
      </c>
    </row>
    <row r="5" spans="1:3" ht="14.45" x14ac:dyDescent="0.3">
      <c r="A5" t="s">
        <v>13</v>
      </c>
      <c r="B5" s="1" t="s">
        <v>1</v>
      </c>
      <c r="C5" t="s">
        <v>118</v>
      </c>
    </row>
    <row r="6" spans="1:3" ht="14.45" x14ac:dyDescent="0.3">
      <c r="A6" t="s">
        <v>14</v>
      </c>
      <c r="B6" s="1" t="s">
        <v>1</v>
      </c>
      <c r="C6" t="s">
        <v>118</v>
      </c>
    </row>
    <row r="7" spans="1:3" ht="14.45" x14ac:dyDescent="0.3">
      <c r="A7" t="s">
        <v>24</v>
      </c>
      <c r="B7" s="1" t="s">
        <v>1</v>
      </c>
      <c r="C7" t="s">
        <v>118</v>
      </c>
    </row>
    <row r="8" spans="1:3" ht="14.45" x14ac:dyDescent="0.3">
      <c r="A8" t="s">
        <v>26</v>
      </c>
      <c r="B8" s="1" t="s">
        <v>1</v>
      </c>
      <c r="C8" t="s">
        <v>118</v>
      </c>
    </row>
    <row r="9" spans="1:3" ht="14.45" x14ac:dyDescent="0.3">
      <c r="A9" t="s">
        <v>30</v>
      </c>
      <c r="B9" s="1" t="s">
        <v>1</v>
      </c>
      <c r="C9" t="s">
        <v>118</v>
      </c>
    </row>
    <row r="10" spans="1:3" ht="14.45" x14ac:dyDescent="0.3">
      <c r="A10" t="s">
        <v>32</v>
      </c>
      <c r="B10" s="1" t="s">
        <v>1</v>
      </c>
      <c r="C10" t="s">
        <v>118</v>
      </c>
    </row>
    <row r="11" spans="1:3" ht="14.45" x14ac:dyDescent="0.3">
      <c r="A11" t="s">
        <v>44</v>
      </c>
      <c r="B11" s="1" t="s">
        <v>1</v>
      </c>
      <c r="C11" t="s">
        <v>118</v>
      </c>
    </row>
    <row r="12" spans="1:3" ht="14.45" x14ac:dyDescent="0.3">
      <c r="A12" t="s">
        <v>45</v>
      </c>
      <c r="B12" s="1" t="s">
        <v>1</v>
      </c>
      <c r="C12" t="s">
        <v>118</v>
      </c>
    </row>
    <row r="13" spans="1:3" ht="14.45" x14ac:dyDescent="0.3">
      <c r="A13" t="s">
        <v>47</v>
      </c>
      <c r="B13" s="1" t="s">
        <v>1</v>
      </c>
      <c r="C13" t="s">
        <v>118</v>
      </c>
    </row>
    <row r="14" spans="1:3" ht="14.45" x14ac:dyDescent="0.3">
      <c r="A14" t="s">
        <v>50</v>
      </c>
      <c r="B14" s="1" t="s">
        <v>1</v>
      </c>
      <c r="C14" t="s">
        <v>118</v>
      </c>
    </row>
    <row r="15" spans="1:3" ht="14.45" x14ac:dyDescent="0.3">
      <c r="A15" t="s">
        <v>51</v>
      </c>
      <c r="B15" s="1" t="s">
        <v>1</v>
      </c>
      <c r="C15" t="s">
        <v>118</v>
      </c>
    </row>
    <row r="16" spans="1:3" ht="14.45" x14ac:dyDescent="0.3">
      <c r="A16" t="s">
        <v>54</v>
      </c>
      <c r="B16" s="1" t="s">
        <v>1</v>
      </c>
      <c r="C16" t="s">
        <v>118</v>
      </c>
    </row>
    <row r="17" spans="1:3" ht="14.45" x14ac:dyDescent="0.3">
      <c r="A17" t="s">
        <v>56</v>
      </c>
      <c r="B17" s="1" t="s">
        <v>1</v>
      </c>
      <c r="C17" t="s">
        <v>118</v>
      </c>
    </row>
    <row r="18" spans="1:3" ht="14.45" x14ac:dyDescent="0.3">
      <c r="A18" t="s">
        <v>57</v>
      </c>
      <c r="B18" s="1" t="s">
        <v>1</v>
      </c>
      <c r="C18" t="s">
        <v>118</v>
      </c>
    </row>
    <row r="19" spans="1:3" ht="14.45" x14ac:dyDescent="0.3">
      <c r="A19" t="s">
        <v>59</v>
      </c>
      <c r="B19" s="1" t="s">
        <v>1</v>
      </c>
      <c r="C19" t="s">
        <v>118</v>
      </c>
    </row>
    <row r="20" spans="1:3" ht="14.45" x14ac:dyDescent="0.3">
      <c r="A20" t="s">
        <v>60</v>
      </c>
      <c r="B20" s="1" t="s">
        <v>1</v>
      </c>
      <c r="C20" t="s">
        <v>118</v>
      </c>
    </row>
    <row r="21" spans="1:3" ht="14.45" x14ac:dyDescent="0.3">
      <c r="A21" t="s">
        <v>63</v>
      </c>
      <c r="B21" s="1" t="s">
        <v>1</v>
      </c>
      <c r="C21" t="s">
        <v>118</v>
      </c>
    </row>
    <row r="22" spans="1:3" ht="14.45" x14ac:dyDescent="0.3">
      <c r="A22" t="s">
        <v>66</v>
      </c>
      <c r="B22" s="1" t="s">
        <v>1</v>
      </c>
      <c r="C22" t="s">
        <v>118</v>
      </c>
    </row>
    <row r="23" spans="1:3" ht="14.45" x14ac:dyDescent="0.3">
      <c r="A23" t="s">
        <v>69</v>
      </c>
      <c r="B23" s="1" t="s">
        <v>1</v>
      </c>
      <c r="C23" t="s">
        <v>118</v>
      </c>
    </row>
    <row r="24" spans="1:3" x14ac:dyDescent="0.25">
      <c r="A24" t="s">
        <v>71</v>
      </c>
      <c r="B24" s="1" t="s">
        <v>1</v>
      </c>
      <c r="C24" t="s">
        <v>118</v>
      </c>
    </row>
    <row r="25" spans="1:3" ht="14.45" x14ac:dyDescent="0.3">
      <c r="A25" t="s">
        <v>73</v>
      </c>
      <c r="B25" s="1" t="s">
        <v>1</v>
      </c>
      <c r="C25" t="s">
        <v>118</v>
      </c>
    </row>
    <row r="26" spans="1:3" ht="14.45" x14ac:dyDescent="0.3">
      <c r="A26" t="s">
        <v>79</v>
      </c>
      <c r="B26" s="1" t="s">
        <v>1</v>
      </c>
      <c r="C26" t="s">
        <v>118</v>
      </c>
    </row>
    <row r="27" spans="1:3" ht="14.45" x14ac:dyDescent="0.3">
      <c r="A27" t="s">
        <v>86</v>
      </c>
      <c r="B27" s="1" t="s">
        <v>1</v>
      </c>
      <c r="C27" t="s">
        <v>118</v>
      </c>
    </row>
    <row r="28" spans="1:3" x14ac:dyDescent="0.25">
      <c r="A28" t="s">
        <v>88</v>
      </c>
      <c r="B28" s="1" t="s">
        <v>1</v>
      </c>
      <c r="C28" t="s">
        <v>119</v>
      </c>
    </row>
    <row r="29" spans="1:3" x14ac:dyDescent="0.25">
      <c r="A29" t="s">
        <v>89</v>
      </c>
      <c r="B29" s="1" t="s">
        <v>1</v>
      </c>
      <c r="C29" t="s">
        <v>118</v>
      </c>
    </row>
    <row r="30" spans="1:3" x14ac:dyDescent="0.25">
      <c r="A30" t="s">
        <v>93</v>
      </c>
      <c r="B30" s="1" t="s">
        <v>1</v>
      </c>
      <c r="C30" t="s">
        <v>118</v>
      </c>
    </row>
    <row r="31" spans="1:3" x14ac:dyDescent="0.25">
      <c r="A31" t="s">
        <v>94</v>
      </c>
      <c r="B31" s="1" t="s">
        <v>1</v>
      </c>
      <c r="C31" t="s">
        <v>118</v>
      </c>
    </row>
    <row r="32" spans="1:3" x14ac:dyDescent="0.25">
      <c r="A32" t="s">
        <v>100</v>
      </c>
      <c r="B32" s="1" t="s">
        <v>1</v>
      </c>
      <c r="C32" t="s">
        <v>118</v>
      </c>
    </row>
    <row r="33" spans="1:3" x14ac:dyDescent="0.25">
      <c r="A33" t="s">
        <v>104</v>
      </c>
      <c r="B33" s="1" t="s">
        <v>1</v>
      </c>
      <c r="C33" t="s">
        <v>118</v>
      </c>
    </row>
    <row r="34" spans="1:3" x14ac:dyDescent="0.25">
      <c r="A34" t="s">
        <v>108</v>
      </c>
      <c r="B34" s="1" t="s">
        <v>1</v>
      </c>
      <c r="C34" t="s">
        <v>118</v>
      </c>
    </row>
    <row r="35" spans="1:3" x14ac:dyDescent="0.25">
      <c r="A35" t="s">
        <v>110</v>
      </c>
      <c r="B35" s="1" t="s">
        <v>1</v>
      </c>
      <c r="C35" t="s">
        <v>118</v>
      </c>
    </row>
    <row r="36" spans="1:3" x14ac:dyDescent="0.25">
      <c r="A36" t="s">
        <v>111</v>
      </c>
      <c r="B36" s="1" t="s">
        <v>1</v>
      </c>
      <c r="C36" t="s">
        <v>118</v>
      </c>
    </row>
    <row r="37" spans="1:3" x14ac:dyDescent="0.25">
      <c r="A37" t="s">
        <v>116</v>
      </c>
      <c r="B37" s="1" t="s">
        <v>1</v>
      </c>
      <c r="C37" t="s">
        <v>118</v>
      </c>
    </row>
    <row r="38" spans="1:3" x14ac:dyDescent="0.25">
      <c r="A38" t="s">
        <v>117</v>
      </c>
      <c r="B38" s="1" t="s">
        <v>1</v>
      </c>
      <c r="C38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Aktywni</vt:lpstr>
      <vt:lpstr>nieaktywni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Handlowy1</cp:lastModifiedBy>
  <cp:lastPrinted>2021-04-15T08:55:13Z</cp:lastPrinted>
  <dcterms:created xsi:type="dcterms:W3CDTF">2021-02-16T09:37:36Z</dcterms:created>
  <dcterms:modified xsi:type="dcterms:W3CDTF">2021-04-20T12:06:29Z</dcterms:modified>
</cp:coreProperties>
</file>