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20115" windowHeight="742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O7" i="1" l="1"/>
  <c r="O6" i="1"/>
  <c r="O5" i="1"/>
  <c r="O4" i="1"/>
  <c r="O3" i="1"/>
  <c r="I7" i="1"/>
  <c r="I6" i="1"/>
  <c r="I5" i="1"/>
  <c r="I4" i="1"/>
  <c r="I3" i="1"/>
  <c r="I2" i="1" l="1"/>
  <c r="O2" i="1"/>
  <c r="F7" i="1" l="1"/>
  <c r="F5" i="1"/>
  <c r="F6" i="1"/>
  <c r="F4" i="1"/>
  <c r="F3" i="1"/>
  <c r="F2" i="1"/>
  <c r="L2" i="1" l="1"/>
  <c r="J7" i="1" l="1"/>
  <c r="J6" i="1"/>
  <c r="J4" i="1"/>
  <c r="J3" i="1"/>
  <c r="L3" i="1"/>
  <c r="P3" i="1" s="1"/>
  <c r="L7" i="1"/>
  <c r="L5" i="1"/>
  <c r="L6" i="1"/>
  <c r="P6" i="1" s="1"/>
  <c r="L4" i="1"/>
  <c r="P2" i="1"/>
  <c r="P4" i="1" l="1"/>
  <c r="R4" i="1" s="1"/>
  <c r="R6" i="1"/>
  <c r="P5" i="1"/>
  <c r="J5" i="1"/>
  <c r="R3" i="1"/>
  <c r="P7" i="1"/>
  <c r="J2" i="1"/>
  <c r="Q2" i="1" s="1"/>
  <c r="P8" i="1" l="1"/>
  <c r="Q5" i="1"/>
  <c r="R5" i="1"/>
  <c r="R2" i="1"/>
  <c r="Q7" i="1"/>
  <c r="R7" i="1"/>
  <c r="Q3" i="1"/>
  <c r="Q4" i="1"/>
  <c r="Q6" i="1"/>
  <c r="Q8" i="1" l="1"/>
</calcChain>
</file>

<file path=xl/comments1.xml><?xml version="1.0" encoding="utf-8"?>
<comments xmlns="http://schemas.openxmlformats.org/spreadsheetml/2006/main">
  <authors>
    <author>katarzynao</author>
  </authors>
  <commentList>
    <comment ref="F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  <comment ref="L2" authorId="0">
      <text>
        <r>
          <rPr>
            <b/>
            <sz val="9"/>
            <color indexed="81"/>
            <rFont val="Tahoma"/>
            <family val="2"/>
            <charset val="238"/>
          </rPr>
          <t>katarzynao:</t>
        </r>
        <r>
          <rPr>
            <sz val="9"/>
            <color indexed="81"/>
            <rFont val="Tahoma"/>
            <family val="2"/>
            <charset val="238"/>
          </rPr>
          <t xml:space="preserve">
50% zasadniczej</t>
        </r>
      </text>
    </comment>
  </commentList>
</comments>
</file>

<file path=xl/sharedStrings.xml><?xml version="1.0" encoding="utf-8"?>
<sst xmlns="http://schemas.openxmlformats.org/spreadsheetml/2006/main" count="30" uniqueCount="23">
  <si>
    <t>Choma Piotr</t>
  </si>
  <si>
    <t>Szwajdych Krzysztof</t>
  </si>
  <si>
    <t>Sypień Tomasz</t>
  </si>
  <si>
    <t>Biskupski Bartłomiej</t>
  </si>
  <si>
    <t>Lasia Piotr</t>
  </si>
  <si>
    <t xml:space="preserve">Zagaja Mirosław </t>
  </si>
  <si>
    <t>Nazwisko i imię</t>
  </si>
  <si>
    <t>Data zatrudnienia</t>
  </si>
  <si>
    <t>Staż</t>
  </si>
  <si>
    <t>Aktualna zasadnicza</t>
  </si>
  <si>
    <t>Dodatek</t>
  </si>
  <si>
    <t>Propozycja zasadnicza</t>
  </si>
  <si>
    <t>podwyżka</t>
  </si>
  <si>
    <t>Premia miesięczna</t>
  </si>
  <si>
    <t>Premia kwart./roczna na mc przy 100%</t>
  </si>
  <si>
    <t>Aktualna pensja w sumie</t>
  </si>
  <si>
    <t>Propozycja pensja w sumie</t>
  </si>
  <si>
    <t>Wczasy pod gruszą</t>
  </si>
  <si>
    <t>% podwyżki</t>
  </si>
  <si>
    <t>Premia miesięczna przy 95% PS</t>
  </si>
  <si>
    <t>Premia kwart./roczna na mc przy 100% PS</t>
  </si>
  <si>
    <t>Dział</t>
  </si>
  <si>
    <t>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</si>
</sst>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10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/>
    <xf numFmtId="14" fontId="7" fillId="0" borderId="0" xfId="0" applyNumberFormat="1" applyFont="1"/>
    <xf numFmtId="4" fontId="7" fillId="0" borderId="0" xfId="0" applyNumberFormat="1" applyFont="1"/>
    <xf numFmtId="4" fontId="4" fillId="0" borderId="0" xfId="0" applyNumberFormat="1" applyFont="1"/>
    <xf numFmtId="4" fontId="5" fillId="0" borderId="0" xfId="0" applyNumberFormat="1" applyFont="1"/>
    <xf numFmtId="4" fontId="6" fillId="0" borderId="0" xfId="0" applyNumberFormat="1" applyFont="1"/>
    <xf numFmtId="9" fontId="7" fillId="0" borderId="0" xfId="2" applyFont="1"/>
    <xf numFmtId="4" fontId="12" fillId="0" borderId="0" xfId="0" applyNumberFormat="1" applyFont="1"/>
    <xf numFmtId="4" fontId="11" fillId="0" borderId="0" xfId="0" applyNumberFormat="1" applyFont="1"/>
  </cellXfs>
  <cellStyles count="3">
    <cellStyle name="Normalny" xfId="0" builtinId="0"/>
    <cellStyle name="Normalny 2" xfId="1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tabSelected="1" workbookViewId="0">
      <selection activeCell="K7" sqref="K7"/>
    </sheetView>
  </sheetViews>
  <sheetFormatPr defaultRowHeight="15" x14ac:dyDescent="0.25"/>
  <cols>
    <col min="1" max="1" width="18.140625" customWidth="1"/>
    <col min="2" max="2" width="8.42578125" customWidth="1"/>
    <col min="3" max="3" width="10.85546875" customWidth="1"/>
    <col min="4" max="4" width="4.5703125" customWidth="1"/>
    <col min="5" max="5" width="9.28515625" customWidth="1"/>
    <col min="6" max="6" width="10.7109375" customWidth="1"/>
    <col min="7" max="7" width="10.140625" customWidth="1"/>
    <col min="8" max="8" width="8.140625" customWidth="1"/>
    <col min="9" max="9" width="11.7109375" customWidth="1"/>
    <col min="10" max="10" width="9.28515625" style="1" customWidth="1"/>
    <col min="11" max="11" width="9.42578125" customWidth="1"/>
    <col min="12" max="12" width="10.5703125" customWidth="1"/>
    <col min="13" max="13" width="9.85546875" customWidth="1"/>
    <col min="14" max="14" width="7.5703125" customWidth="1"/>
    <col min="15" max="15" width="12.140625" customWidth="1"/>
    <col min="16" max="17" width="10" customWidth="1"/>
  </cols>
  <sheetData>
    <row r="1" spans="1:18" s="2" customFormat="1" ht="53.25" customHeight="1" x14ac:dyDescent="0.2">
      <c r="A1" s="2" t="s">
        <v>6</v>
      </c>
      <c r="B1" s="2" t="s">
        <v>21</v>
      </c>
      <c r="C1" s="2" t="s">
        <v>7</v>
      </c>
      <c r="D1" s="2" t="s">
        <v>8</v>
      </c>
      <c r="E1" s="2" t="s">
        <v>9</v>
      </c>
      <c r="F1" s="2" t="s">
        <v>13</v>
      </c>
      <c r="G1" s="2" t="s">
        <v>10</v>
      </c>
      <c r="H1" s="2" t="s">
        <v>17</v>
      </c>
      <c r="I1" s="2" t="s">
        <v>14</v>
      </c>
      <c r="J1" s="3" t="s">
        <v>15</v>
      </c>
      <c r="K1" s="2" t="s">
        <v>11</v>
      </c>
      <c r="L1" s="2" t="s">
        <v>19</v>
      </c>
      <c r="M1" s="2" t="s">
        <v>10</v>
      </c>
      <c r="N1" s="2" t="s">
        <v>17</v>
      </c>
      <c r="O1" s="2" t="s">
        <v>20</v>
      </c>
      <c r="P1" s="4" t="s">
        <v>16</v>
      </c>
      <c r="Q1" s="5" t="s">
        <v>12</v>
      </c>
      <c r="R1" s="2" t="s">
        <v>18</v>
      </c>
    </row>
    <row r="2" spans="1:18" s="6" customFormat="1" ht="12.75" x14ac:dyDescent="0.2">
      <c r="A2" s="6" t="s">
        <v>5</v>
      </c>
      <c r="B2" s="6" t="s">
        <v>22</v>
      </c>
      <c r="C2" s="7">
        <v>37622</v>
      </c>
      <c r="D2" s="6">
        <v>14</v>
      </c>
      <c r="E2" s="13">
        <v>8000</v>
      </c>
      <c r="F2" s="8">
        <f t="shared" ref="F2:F7" si="0">E2/2</f>
        <v>4000</v>
      </c>
      <c r="G2" s="8">
        <v>1600</v>
      </c>
      <c r="H2" s="8">
        <v>98.8</v>
      </c>
      <c r="I2" s="8">
        <f>E2/12</f>
        <v>666.66666666666663</v>
      </c>
      <c r="J2" s="9">
        <f t="shared" ref="J2:J7" si="1">SUM(E2:I2)</f>
        <v>14365.466666666665</v>
      </c>
      <c r="K2" s="8">
        <v>9000</v>
      </c>
      <c r="L2" s="8">
        <f t="shared" ref="L2:L7" si="2">K2/2</f>
        <v>4500</v>
      </c>
      <c r="M2" s="8">
        <v>1600</v>
      </c>
      <c r="N2" s="8">
        <v>98.8</v>
      </c>
      <c r="O2" s="8">
        <f>K2/12</f>
        <v>750</v>
      </c>
      <c r="P2" s="10">
        <f t="shared" ref="P2:P7" si="3">SUM(K2:O2)</f>
        <v>15948.8</v>
      </c>
      <c r="Q2" s="11">
        <f t="shared" ref="Q2:Q7" si="4">P2-J2</f>
        <v>1583.3333333333339</v>
      </c>
      <c r="R2" s="12">
        <f t="shared" ref="R2:R7" si="5">P2/J2</f>
        <v>1.1102180228510967</v>
      </c>
    </row>
    <row r="3" spans="1:18" s="6" customFormat="1" ht="12.75" x14ac:dyDescent="0.2">
      <c r="A3" s="6" t="s">
        <v>0</v>
      </c>
      <c r="B3" s="6" t="s">
        <v>22</v>
      </c>
      <c r="C3" s="7">
        <v>39722</v>
      </c>
      <c r="D3" s="6">
        <v>9</v>
      </c>
      <c r="E3" s="13">
        <v>4660</v>
      </c>
      <c r="F3" s="8">
        <f t="shared" si="0"/>
        <v>2330</v>
      </c>
      <c r="G3" s="8">
        <v>0</v>
      </c>
      <c r="H3" s="8">
        <v>98.8</v>
      </c>
      <c r="I3" s="8">
        <f>(E3*2)/12</f>
        <v>776.66666666666663</v>
      </c>
      <c r="J3" s="9">
        <f t="shared" si="1"/>
        <v>7865.4666666666672</v>
      </c>
      <c r="K3" s="8">
        <v>5000</v>
      </c>
      <c r="L3" s="8">
        <f t="shared" si="2"/>
        <v>2500</v>
      </c>
      <c r="M3" s="8">
        <v>0</v>
      </c>
      <c r="N3" s="8">
        <v>98.8</v>
      </c>
      <c r="O3" s="8">
        <f>(K3*2)/12</f>
        <v>833.33333333333337</v>
      </c>
      <c r="P3" s="10">
        <f t="shared" si="3"/>
        <v>8432.1333333333332</v>
      </c>
      <c r="Q3" s="11">
        <f t="shared" si="4"/>
        <v>566.66666666666606</v>
      </c>
      <c r="R3" s="12">
        <f t="shared" si="5"/>
        <v>1.0720448882032851</v>
      </c>
    </row>
    <row r="4" spans="1:18" s="6" customFormat="1" ht="12.75" x14ac:dyDescent="0.2">
      <c r="A4" s="6" t="s">
        <v>1</v>
      </c>
      <c r="B4" s="6" t="s">
        <v>22</v>
      </c>
      <c r="C4" s="7">
        <v>40725</v>
      </c>
      <c r="D4" s="6">
        <v>6</v>
      </c>
      <c r="E4" s="13">
        <v>3600</v>
      </c>
      <c r="F4" s="8">
        <f t="shared" si="0"/>
        <v>1800</v>
      </c>
      <c r="G4" s="8">
        <v>0</v>
      </c>
      <c r="H4" s="8">
        <v>98.8</v>
      </c>
      <c r="I4" s="8">
        <f>(E4*2)/12</f>
        <v>600</v>
      </c>
      <c r="J4" s="9">
        <f t="shared" si="1"/>
        <v>6098.8</v>
      </c>
      <c r="K4" s="8">
        <v>4000</v>
      </c>
      <c r="L4" s="8">
        <f t="shared" si="2"/>
        <v>2000</v>
      </c>
      <c r="M4" s="8">
        <v>0</v>
      </c>
      <c r="N4" s="8">
        <v>98.8</v>
      </c>
      <c r="O4" s="8">
        <f>(K4*2)/12</f>
        <v>666.66666666666663</v>
      </c>
      <c r="P4" s="10">
        <f t="shared" si="3"/>
        <v>6765.4666666666672</v>
      </c>
      <c r="Q4" s="11">
        <f t="shared" si="4"/>
        <v>666.66666666666697</v>
      </c>
      <c r="R4" s="12">
        <f t="shared" si="5"/>
        <v>1.1093111213134825</v>
      </c>
    </row>
    <row r="5" spans="1:18" s="6" customFormat="1" ht="12.75" x14ac:dyDescent="0.2">
      <c r="A5" s="6" t="s">
        <v>3</v>
      </c>
      <c r="B5" s="6" t="s">
        <v>22</v>
      </c>
      <c r="C5" s="7">
        <v>41283</v>
      </c>
      <c r="D5" s="6">
        <v>4</v>
      </c>
      <c r="E5" s="13">
        <v>3300</v>
      </c>
      <c r="F5" s="8">
        <f t="shared" si="0"/>
        <v>1650</v>
      </c>
      <c r="G5" s="8">
        <v>0</v>
      </c>
      <c r="H5" s="8">
        <v>98.8</v>
      </c>
      <c r="I5" s="8">
        <f>(E5*2)/12</f>
        <v>550</v>
      </c>
      <c r="J5" s="9">
        <f t="shared" si="1"/>
        <v>5598.8</v>
      </c>
      <c r="K5" s="8">
        <v>3800</v>
      </c>
      <c r="L5" s="8">
        <f t="shared" si="2"/>
        <v>1900</v>
      </c>
      <c r="M5" s="8">
        <v>0</v>
      </c>
      <c r="N5" s="8">
        <v>98.8</v>
      </c>
      <c r="O5" s="8">
        <f>(K5*2)/12</f>
        <v>633.33333333333337</v>
      </c>
      <c r="P5" s="10">
        <f t="shared" si="3"/>
        <v>6432.1333333333332</v>
      </c>
      <c r="Q5" s="11">
        <f t="shared" si="4"/>
        <v>833.33333333333303</v>
      </c>
      <c r="R5" s="12">
        <f t="shared" si="5"/>
        <v>1.1488414183991806</v>
      </c>
    </row>
    <row r="6" spans="1:18" s="6" customFormat="1" ht="12.75" x14ac:dyDescent="0.2">
      <c r="A6" s="6" t="s">
        <v>2</v>
      </c>
      <c r="B6" s="6" t="s">
        <v>22</v>
      </c>
      <c r="C6" s="7">
        <v>40878</v>
      </c>
      <c r="D6" s="6">
        <v>6</v>
      </c>
      <c r="E6" s="13">
        <v>3300</v>
      </c>
      <c r="F6" s="8">
        <f t="shared" si="0"/>
        <v>1650</v>
      </c>
      <c r="G6" s="8">
        <v>0</v>
      </c>
      <c r="H6" s="8">
        <v>98.8</v>
      </c>
      <c r="I6" s="8">
        <f>(E6*2)/12</f>
        <v>550</v>
      </c>
      <c r="J6" s="9">
        <f t="shared" si="1"/>
        <v>5598.8</v>
      </c>
      <c r="K6" s="8">
        <v>3800</v>
      </c>
      <c r="L6" s="8">
        <f t="shared" si="2"/>
        <v>1900</v>
      </c>
      <c r="M6" s="8">
        <v>0</v>
      </c>
      <c r="N6" s="8">
        <v>98.8</v>
      </c>
      <c r="O6" s="8">
        <f>(K6*2)/12</f>
        <v>633.33333333333337</v>
      </c>
      <c r="P6" s="10">
        <f t="shared" si="3"/>
        <v>6432.1333333333332</v>
      </c>
      <c r="Q6" s="11">
        <f t="shared" si="4"/>
        <v>833.33333333333303</v>
      </c>
      <c r="R6" s="12">
        <f t="shared" si="5"/>
        <v>1.1488414183991806</v>
      </c>
    </row>
    <row r="7" spans="1:18" s="6" customFormat="1" ht="12.75" x14ac:dyDescent="0.2">
      <c r="A7" s="6" t="s">
        <v>4</v>
      </c>
      <c r="B7" s="6" t="s">
        <v>22</v>
      </c>
      <c r="C7" s="7">
        <v>42717</v>
      </c>
      <c r="D7" s="6">
        <v>1</v>
      </c>
      <c r="E7" s="13">
        <v>2800</v>
      </c>
      <c r="F7" s="8">
        <f t="shared" si="0"/>
        <v>1400</v>
      </c>
      <c r="G7" s="8">
        <v>0</v>
      </c>
      <c r="H7" s="8">
        <v>98.8</v>
      </c>
      <c r="I7" s="8">
        <f>(E7*2)/12</f>
        <v>466.66666666666669</v>
      </c>
      <c r="J7" s="9">
        <f t="shared" si="1"/>
        <v>4765.4666666666672</v>
      </c>
      <c r="K7" s="8">
        <v>3200</v>
      </c>
      <c r="L7" s="8">
        <f t="shared" si="2"/>
        <v>1600</v>
      </c>
      <c r="M7" s="8">
        <v>0</v>
      </c>
      <c r="N7" s="8">
        <v>98.8</v>
      </c>
      <c r="O7" s="8">
        <f>(K7*2)/12</f>
        <v>533.33333333333337</v>
      </c>
      <c r="P7" s="10">
        <f t="shared" si="3"/>
        <v>5432.1333333333332</v>
      </c>
      <c r="Q7" s="11">
        <f t="shared" si="4"/>
        <v>666.66666666666606</v>
      </c>
      <c r="R7" s="12">
        <f t="shared" si="5"/>
        <v>1.1398953582720124</v>
      </c>
    </row>
    <row r="8" spans="1:18" x14ac:dyDescent="0.25">
      <c r="P8" s="14">
        <f>SUM(P2:P7)</f>
        <v>49442.799999999996</v>
      </c>
      <c r="Q8" s="14">
        <f>SUM(Q2:Q7)</f>
        <v>5149.9999999999991</v>
      </c>
    </row>
  </sheetData>
  <sortState ref="A2:R16">
    <sortCondition ref="B2"/>
  </sortState>
  <pageMargins left="0.23622047244094491" right="0.23622047244094491" top="0.74803149606299213" bottom="0.74803149606299213" header="0.31496062992125984" footer="0.31496062992125984"/>
  <pageSetup paperSize="9" scale="88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2016-12-14T11:36:44Z</cp:lastPrinted>
  <dcterms:created xsi:type="dcterms:W3CDTF">2016-12-05T10:09:36Z</dcterms:created>
  <dcterms:modified xsi:type="dcterms:W3CDTF">2018-01-09T14:38:01Z</dcterms:modified>
</cp:coreProperties>
</file>