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7485"/>
  </bookViews>
  <sheets>
    <sheet name="kalkulacja BESKID" sheetId="5" r:id="rId1"/>
    <sheet name="harmonogram" sheetId="4" state="hidden" r:id="rId2"/>
  </sheets>
  <calcPr calcId="145621"/>
</workbook>
</file>

<file path=xl/calcChain.xml><?xml version="1.0" encoding="utf-8"?>
<calcChain xmlns="http://schemas.openxmlformats.org/spreadsheetml/2006/main">
  <c r="H11" i="5" l="1"/>
  <c r="H12" i="5"/>
  <c r="H13" i="5"/>
  <c r="H10" i="5"/>
  <c r="I21" i="5" l="1"/>
  <c r="I20" i="5" l="1"/>
  <c r="I24" i="5" s="1"/>
  <c r="I23" i="5"/>
  <c r="H16" i="5" l="1"/>
  <c r="I25" i="5" s="1"/>
  <c r="I26" i="5" s="1"/>
  <c r="H32" i="5" l="1"/>
  <c r="H31" i="5"/>
  <c r="H29" i="5" l="1"/>
  <c r="H30" i="5"/>
</calcChain>
</file>

<file path=xl/sharedStrings.xml><?xml version="1.0" encoding="utf-8"?>
<sst xmlns="http://schemas.openxmlformats.org/spreadsheetml/2006/main" count="55" uniqueCount="44">
  <si>
    <t>Uwagi</t>
  </si>
  <si>
    <t xml:space="preserve">N O C L E G I </t>
  </si>
  <si>
    <t xml:space="preserve">Razem </t>
  </si>
  <si>
    <t xml:space="preserve">U S Ł U G I    G A S T R O N O M I C Z N E </t>
  </si>
  <si>
    <t>Usługa</t>
  </si>
  <si>
    <t>Ilość osób</t>
  </si>
  <si>
    <t>Cena jednostkowa</t>
  </si>
  <si>
    <t xml:space="preserve">Ilość osób </t>
  </si>
  <si>
    <t xml:space="preserve">Z A M Ó W I E N I A    D O D A T K O W E </t>
  </si>
  <si>
    <t>nocleg + śniadanie</t>
  </si>
  <si>
    <t>do ustalenia</t>
  </si>
  <si>
    <t>Kapela góralska (4 godziny)</t>
  </si>
  <si>
    <t>Dj ( cała noc )</t>
  </si>
  <si>
    <t>Do uzupełnienia</t>
  </si>
  <si>
    <t>RABAT</t>
  </si>
  <si>
    <t>CENA PRZED RABATEM</t>
  </si>
  <si>
    <t>CENA PO RABACIE</t>
  </si>
  <si>
    <t>Całkowity koszt usług gastronomicznych</t>
  </si>
  <si>
    <t>W cenie: śniadanie, wstęp na saunę, basen oraz jacuzi</t>
  </si>
  <si>
    <t>Karnety na wyciąg narciarski 4 godzinne</t>
  </si>
  <si>
    <t xml:space="preserve">CENA </t>
  </si>
  <si>
    <t xml:space="preserve">Całkowity koszt zamówienia    </t>
  </si>
  <si>
    <t>ILOŚĆ DNI</t>
  </si>
  <si>
    <t>Doba hotelowa od godziny 15:00 do godziny 11:00 dnia następnego</t>
  </si>
  <si>
    <t>POKÓJ DWUOSOBOWY STANDARD</t>
  </si>
  <si>
    <t>ILOŚĆ  DNI</t>
  </si>
  <si>
    <t>RAZEM</t>
  </si>
  <si>
    <t>Z poważaniem,
Aleksandra Piątkowska                                                                                                                                                                                               tel. 662 066 455                                                                                                                                                                                                                     
e-mail: marketing@kompleksbeskid.pl
www.kompleksbeskid.pl</t>
  </si>
  <si>
    <t>ILOŚĆ POKOI</t>
  </si>
  <si>
    <t>śniadanie w formie bufetu</t>
  </si>
  <si>
    <t>POKÓJ DWUOSOBOWY STANDARD + dostawka</t>
  </si>
  <si>
    <t>POKÓJ DELUXE (2 dzieci do 4 lat)</t>
  </si>
  <si>
    <t>Termin 4-5.03.2017</t>
  </si>
  <si>
    <t>Wstępna kalkulacja kosztów pobytu grupy Etisoft</t>
  </si>
  <si>
    <t>Sobota 4.03.2017</t>
  </si>
  <si>
    <t>Obiad w formie bufetu</t>
  </si>
  <si>
    <t>Niedziela 5.03.2017</t>
  </si>
  <si>
    <t>Kolacja grilowa w karczmie</t>
  </si>
  <si>
    <t>POKÓJ DELUXE z 2 dostawkami</t>
  </si>
  <si>
    <t xml:space="preserve">Całkowity koszt usług noclegowych </t>
  </si>
  <si>
    <t>brutto</t>
  </si>
  <si>
    <t xml:space="preserve">                                                                                                                           </t>
  </si>
  <si>
    <t>Zaliczka 40%</t>
  </si>
  <si>
    <t>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</si>
</sst>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164" formatCode="#,##0.00&quot; zł&quot;"/>
    <numFmt numFmtId="165" formatCode="_-* #,##0.00\ [$zł-415]_-;\-* #,##0.00\ [$zł-415]_-;_-* &quot;-&quot;??\ [$zł-415]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rebuchet MS"/>
      <family val="2"/>
      <charset val="238"/>
    </font>
    <font>
      <b/>
      <sz val="12"/>
      <name val="Trebuchet MS"/>
      <family val="2"/>
      <charset val="238"/>
    </font>
    <font>
      <b/>
      <sz val="14"/>
      <name val="Trebuchet MS"/>
      <family val="2"/>
      <charset val="238"/>
    </font>
    <font>
      <sz val="11"/>
      <name val="Trebuchet MS"/>
      <family val="2"/>
      <charset val="238"/>
    </font>
    <font>
      <b/>
      <sz val="12"/>
      <name val="Arial"/>
      <family val="2"/>
      <charset val="238"/>
    </font>
    <font>
      <b/>
      <sz val="11"/>
      <name val="Trebuchet MS"/>
      <family val="2"/>
      <charset val="238"/>
    </font>
    <font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0"/>
        <bgColor indexed="55"/>
      </patternFill>
    </fill>
    <fill>
      <patternFill patternType="solid">
        <fgColor theme="8" tint="0.79998168889431442"/>
        <bgColor indexed="55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31"/>
      </patternFill>
    </fill>
    <fill>
      <patternFill patternType="solid">
        <fgColor theme="9" tint="0.79998168889431442"/>
        <b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31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9" fontId="10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4" fillId="0" borderId="1" xfId="1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left" vertical="center" wrapText="1"/>
    </xf>
    <xf numFmtId="0" fontId="4" fillId="0" borderId="16" xfId="1" applyFont="1" applyFill="1" applyBorder="1" applyAlignment="1">
      <alignment horizontal="left" vertical="center" wrapText="1"/>
    </xf>
    <xf numFmtId="0" fontId="4" fillId="0" borderId="17" xfId="1" applyFont="1" applyFill="1" applyBorder="1" applyAlignment="1">
      <alignment horizontal="left" vertical="center" wrapText="1"/>
    </xf>
    <xf numFmtId="0" fontId="4" fillId="0" borderId="22" xfId="1" applyFont="1" applyBorder="1" applyAlignment="1">
      <alignment horizontal="left" wrapText="1"/>
    </xf>
    <xf numFmtId="0" fontId="4" fillId="0" borderId="23" xfId="1" applyFont="1" applyBorder="1" applyAlignment="1">
      <alignment horizontal="left" wrapText="1"/>
    </xf>
    <xf numFmtId="0" fontId="4" fillId="0" borderId="1" xfId="1" applyFont="1" applyBorder="1" applyAlignment="1">
      <alignment wrapText="1"/>
    </xf>
    <xf numFmtId="20" fontId="0" fillId="0" borderId="0" xfId="0" applyNumberFormat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9" fontId="7" fillId="2" borderId="1" xfId="1" applyNumberFormat="1" applyFont="1" applyFill="1" applyBorder="1" applyAlignment="1">
      <alignment horizontal="center" vertical="center"/>
    </xf>
    <xf numFmtId="8" fontId="7" fillId="2" borderId="1" xfId="1" applyNumberFormat="1" applyFont="1" applyFill="1" applyBorder="1" applyAlignment="1">
      <alignment horizontal="center" vertical="center"/>
    </xf>
    <xf numFmtId="8" fontId="7" fillId="2" borderId="1" xfId="1" applyNumberFormat="1" applyFont="1" applyFill="1" applyBorder="1" applyAlignment="1">
      <alignment vertical="center"/>
    </xf>
    <xf numFmtId="2" fontId="4" fillId="0" borderId="1" xfId="1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right" vertical="center"/>
    </xf>
    <xf numFmtId="0" fontId="4" fillId="4" borderId="3" xfId="1" applyFont="1" applyFill="1" applyBorder="1" applyAlignment="1">
      <alignment horizontal="center" vertical="center" wrapText="1"/>
    </xf>
    <xf numFmtId="164" fontId="4" fillId="4" borderId="3" xfId="1" applyNumberFormat="1" applyFont="1" applyFill="1" applyBorder="1" applyAlignment="1">
      <alignment horizontal="center" vertical="center" wrapText="1"/>
    </xf>
    <xf numFmtId="164" fontId="4" fillId="4" borderId="24" xfId="1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/>
    </xf>
    <xf numFmtId="0" fontId="4" fillId="4" borderId="46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5" fillId="7" borderId="0" xfId="1" applyFont="1" applyFill="1" applyBorder="1" applyAlignment="1">
      <alignment horizontal="center" vertical="center"/>
    </xf>
    <xf numFmtId="0" fontId="5" fillId="7" borderId="26" xfId="1" applyFont="1" applyFill="1" applyBorder="1" applyAlignment="1">
      <alignment vertical="center"/>
    </xf>
    <xf numFmtId="0" fontId="5" fillId="7" borderId="12" xfId="1" applyFont="1" applyFill="1" applyBorder="1" applyAlignment="1">
      <alignment vertical="center"/>
    </xf>
    <xf numFmtId="164" fontId="5" fillId="6" borderId="1" xfId="1" applyNumberFormat="1" applyFont="1" applyFill="1" applyBorder="1" applyAlignment="1">
      <alignment horizontal="right" vertical="center"/>
    </xf>
    <xf numFmtId="164" fontId="4" fillId="9" borderId="42" xfId="1" applyNumberFormat="1" applyFont="1" applyFill="1" applyBorder="1" applyAlignment="1">
      <alignment horizontal="center" vertical="center"/>
    </xf>
    <xf numFmtId="0" fontId="4" fillId="10" borderId="14" xfId="1" applyFont="1" applyFill="1" applyBorder="1" applyAlignment="1">
      <alignment horizontal="center" vertical="center"/>
    </xf>
    <xf numFmtId="0" fontId="4" fillId="10" borderId="7" xfId="1" applyFont="1" applyFill="1" applyBorder="1" applyAlignment="1">
      <alignment horizontal="center" vertical="center" wrapText="1"/>
    </xf>
    <xf numFmtId="0" fontId="4" fillId="10" borderId="7" xfId="1" applyFont="1" applyFill="1" applyBorder="1" applyAlignment="1">
      <alignment horizontal="center" vertical="center"/>
    </xf>
    <xf numFmtId="164" fontId="4" fillId="10" borderId="7" xfId="1" applyNumberFormat="1" applyFont="1" applyFill="1" applyBorder="1" applyAlignment="1">
      <alignment horizontal="center" vertical="center" wrapText="1"/>
    </xf>
    <xf numFmtId="164" fontId="4" fillId="10" borderId="7" xfId="1" applyNumberFormat="1" applyFont="1" applyFill="1" applyBorder="1" applyAlignment="1">
      <alignment horizontal="center" vertical="center"/>
    </xf>
    <xf numFmtId="164" fontId="4" fillId="10" borderId="8" xfId="1" applyNumberFormat="1" applyFont="1" applyFill="1" applyBorder="1" applyAlignment="1">
      <alignment horizontal="center" vertical="center"/>
    </xf>
    <xf numFmtId="0" fontId="5" fillId="0" borderId="21" xfId="1" applyFont="1" applyBorder="1" applyAlignment="1">
      <alignment horizontal="left" wrapText="1"/>
    </xf>
    <xf numFmtId="10" fontId="4" fillId="4" borderId="2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9" fontId="4" fillId="2" borderId="1" xfId="1" applyNumberFormat="1" applyFont="1" applyFill="1" applyBorder="1" applyAlignment="1">
      <alignment horizontal="center" vertical="center"/>
    </xf>
    <xf numFmtId="8" fontId="4" fillId="2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8" fontId="4" fillId="2" borderId="1" xfId="1" applyNumberFormat="1" applyFont="1" applyFill="1" applyBorder="1" applyAlignment="1">
      <alignment vertical="center"/>
    </xf>
    <xf numFmtId="0" fontId="5" fillId="6" borderId="1" xfId="1" applyFont="1" applyFill="1" applyBorder="1" applyAlignment="1">
      <alignment horizontal="right" vertical="center"/>
    </xf>
    <xf numFmtId="0" fontId="5" fillId="9" borderId="44" xfId="1" applyFont="1" applyFill="1" applyBorder="1" applyAlignment="1">
      <alignment horizontal="right" vertical="center"/>
    </xf>
    <xf numFmtId="0" fontId="5" fillId="9" borderId="45" xfId="1" applyFont="1" applyFill="1" applyBorder="1" applyAlignment="1">
      <alignment horizontal="right" vertical="center"/>
    </xf>
    <xf numFmtId="164" fontId="5" fillId="9" borderId="24" xfId="1" applyNumberFormat="1" applyFont="1" applyFill="1" applyBorder="1" applyAlignment="1">
      <alignment horizontal="right" vertical="center"/>
    </xf>
    <xf numFmtId="0" fontId="5" fillId="3" borderId="28" xfId="1" applyFont="1" applyFill="1" applyBorder="1" applyAlignment="1">
      <alignment horizontal="right" vertical="center"/>
    </xf>
    <xf numFmtId="164" fontId="5" fillId="6" borderId="20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center"/>
    </xf>
    <xf numFmtId="0" fontId="7" fillId="3" borderId="14" xfId="1" applyFont="1" applyFill="1" applyBorder="1" applyAlignment="1">
      <alignment horizontal="center" vertical="center"/>
    </xf>
    <xf numFmtId="164" fontId="7" fillId="3" borderId="7" xfId="1" applyNumberFormat="1" applyFont="1" applyFill="1" applyBorder="1" applyAlignment="1">
      <alignment horizontal="center" vertical="center"/>
    </xf>
    <xf numFmtId="164" fontId="7" fillId="3" borderId="8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NumberFormat="1" applyFont="1" applyFill="1" applyBorder="1" applyAlignment="1">
      <alignment horizontal="right" vertical="center"/>
    </xf>
    <xf numFmtId="164" fontId="7" fillId="0" borderId="1" xfId="1" applyNumberFormat="1" applyFont="1" applyFill="1" applyBorder="1" applyAlignment="1">
      <alignment horizontal="center" vertical="center"/>
    </xf>
    <xf numFmtId="0" fontId="9" fillId="12" borderId="1" xfId="1" applyFont="1" applyFill="1" applyBorder="1" applyAlignment="1">
      <alignment horizontal="left" vertical="center"/>
    </xf>
    <xf numFmtId="0" fontId="9" fillId="12" borderId="43" xfId="1" applyFont="1" applyFill="1" applyBorder="1" applyAlignment="1">
      <alignment horizontal="left" vertical="center"/>
    </xf>
    <xf numFmtId="0" fontId="9" fillId="12" borderId="26" xfId="1" applyFont="1" applyFill="1" applyBorder="1" applyAlignment="1">
      <alignment horizontal="left" vertical="center"/>
    </xf>
    <xf numFmtId="0" fontId="9" fillId="12" borderId="26" xfId="1" applyFont="1" applyFill="1" applyBorder="1" applyAlignment="1">
      <alignment horizontal="right" vertical="center"/>
    </xf>
    <xf numFmtId="0" fontId="9" fillId="12" borderId="12" xfId="1" applyFont="1" applyFill="1" applyBorder="1" applyAlignment="1">
      <alignment vertical="center"/>
    </xf>
    <xf numFmtId="165" fontId="8" fillId="11" borderId="25" xfId="1" applyNumberFormat="1" applyFont="1" applyFill="1" applyBorder="1" applyAlignment="1"/>
    <xf numFmtId="0" fontId="5" fillId="9" borderId="48" xfId="1" applyFont="1" applyFill="1" applyBorder="1" applyAlignment="1">
      <alignment horizontal="right" vertical="center"/>
    </xf>
    <xf numFmtId="164" fontId="5" fillId="9" borderId="45" xfId="1" applyNumberFormat="1" applyFont="1" applyFill="1" applyBorder="1" applyAlignment="1">
      <alignment horizontal="right" vertical="center"/>
    </xf>
    <xf numFmtId="165" fontId="8" fillId="11" borderId="19" xfId="1" applyNumberFormat="1" applyFont="1" applyFill="1" applyBorder="1" applyAlignment="1"/>
    <xf numFmtId="9" fontId="0" fillId="0" borderId="0" xfId="0" applyNumberFormat="1"/>
    <xf numFmtId="9" fontId="5" fillId="6" borderId="1" xfId="2" applyFont="1" applyFill="1" applyBorder="1" applyAlignment="1">
      <alignment horizontal="right" vertical="center"/>
    </xf>
    <xf numFmtId="9" fontId="5" fillId="9" borderId="41" xfId="2" applyFont="1" applyFill="1" applyBorder="1" applyAlignment="1">
      <alignment horizontal="right" vertical="center"/>
    </xf>
    <xf numFmtId="0" fontId="5" fillId="3" borderId="27" xfId="1" applyFont="1" applyFill="1" applyBorder="1" applyAlignment="1">
      <alignment horizontal="left" vertical="center"/>
    </xf>
    <xf numFmtId="0" fontId="5" fillId="3" borderId="28" xfId="1" applyFont="1" applyFill="1" applyBorder="1" applyAlignment="1">
      <alignment horizontal="left" vertical="center"/>
    </xf>
    <xf numFmtId="0" fontId="5" fillId="3" borderId="29" xfId="1" applyFont="1" applyFill="1" applyBorder="1" applyAlignment="1">
      <alignment horizontal="left" vertical="center"/>
    </xf>
    <xf numFmtId="0" fontId="5" fillId="7" borderId="11" xfId="1" applyFont="1" applyFill="1" applyBorder="1" applyAlignment="1">
      <alignment horizontal="center" vertical="center"/>
    </xf>
    <xf numFmtId="0" fontId="5" fillId="7" borderId="47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right" vertical="center"/>
    </xf>
    <xf numFmtId="0" fontId="5" fillId="8" borderId="38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right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9" borderId="39" xfId="1" applyFont="1" applyFill="1" applyBorder="1" applyAlignment="1">
      <alignment horizontal="right" vertical="center"/>
    </xf>
    <xf numFmtId="0" fontId="5" fillId="9" borderId="40" xfId="1" applyFont="1" applyFill="1" applyBorder="1" applyAlignment="1">
      <alignment horizontal="right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4" fillId="5" borderId="18" xfId="1" applyFont="1" applyFill="1" applyBorder="1" applyAlignment="1">
      <alignment horizontal="center" vertical="center"/>
    </xf>
    <xf numFmtId="0" fontId="4" fillId="5" borderId="28" xfId="1" applyFont="1" applyFill="1" applyBorder="1" applyAlignment="1">
      <alignment horizontal="center" vertical="center"/>
    </xf>
    <xf numFmtId="0" fontId="4" fillId="5" borderId="19" xfId="1" applyFont="1" applyFill="1" applyBorder="1" applyAlignment="1">
      <alignment horizontal="center" vertical="center"/>
    </xf>
    <xf numFmtId="8" fontId="7" fillId="2" borderId="18" xfId="1" applyNumberFormat="1" applyFont="1" applyFill="1" applyBorder="1" applyAlignment="1">
      <alignment horizontal="center" vertical="center"/>
    </xf>
    <xf numFmtId="8" fontId="7" fillId="2" borderId="28" xfId="1" applyNumberFormat="1" applyFont="1" applyFill="1" applyBorder="1" applyAlignment="1">
      <alignment horizontal="center" vertical="center"/>
    </xf>
    <xf numFmtId="8" fontId="7" fillId="2" borderId="19" xfId="1" applyNumberFormat="1" applyFont="1" applyFill="1" applyBorder="1" applyAlignment="1">
      <alignment horizontal="center" vertical="center"/>
    </xf>
    <xf numFmtId="0" fontId="9" fillId="9" borderId="18" xfId="1" applyFont="1" applyFill="1" applyBorder="1" applyAlignment="1">
      <alignment horizontal="left" vertical="center"/>
    </xf>
    <xf numFmtId="0" fontId="9" fillId="9" borderId="28" xfId="1" applyFont="1" applyFill="1" applyBorder="1" applyAlignment="1">
      <alignment horizontal="left" vertical="center"/>
    </xf>
    <xf numFmtId="0" fontId="9" fillId="9" borderId="19" xfId="1" applyFont="1" applyFill="1" applyBorder="1" applyAlignment="1">
      <alignment horizontal="left" vertical="center"/>
    </xf>
    <xf numFmtId="0" fontId="7" fillId="0" borderId="18" xfId="1" applyFont="1" applyFill="1" applyBorder="1" applyAlignment="1">
      <alignment horizontal="center"/>
    </xf>
    <xf numFmtId="0" fontId="7" fillId="0" borderId="19" xfId="1" applyFont="1" applyFill="1" applyBorder="1" applyAlignment="1">
      <alignment horizontal="center"/>
    </xf>
    <xf numFmtId="0" fontId="5" fillId="4" borderId="30" xfId="1" applyFont="1" applyFill="1" applyBorder="1" applyAlignment="1">
      <alignment horizontal="center" vertical="center"/>
    </xf>
    <xf numFmtId="0" fontId="5" fillId="4" borderId="31" xfId="1" applyFont="1" applyFill="1" applyBorder="1" applyAlignment="1">
      <alignment horizontal="center" vertical="center"/>
    </xf>
    <xf numFmtId="0" fontId="5" fillId="4" borderId="32" xfId="1" applyFont="1" applyFill="1" applyBorder="1" applyAlignment="1">
      <alignment horizontal="center" vertical="center"/>
    </xf>
    <xf numFmtId="0" fontId="4" fillId="0" borderId="0" xfId="1" applyFont="1" applyBorder="1" applyAlignment="1"/>
    <xf numFmtId="0" fontId="6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164" fontId="7" fillId="0" borderId="18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7" fillId="0" borderId="19" xfId="1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colors>
    <mruColors>
      <color rgb="FF99FF66"/>
      <color rgb="FFFF3399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5"/>
  <sheetViews>
    <sheetView tabSelected="1" topLeftCell="A13" zoomScale="85" zoomScaleNormal="85" workbookViewId="0">
      <selection activeCell="L20" sqref="L20"/>
    </sheetView>
  </sheetViews>
  <sheetFormatPr defaultRowHeight="15" x14ac:dyDescent="0.25"/>
  <cols>
    <col min="1" max="1" width="2.140625" customWidth="1"/>
    <col min="2" max="2" width="57.140625" customWidth="1"/>
    <col min="3" max="3" width="9" customWidth="1"/>
    <col min="4" max="4" width="14" customWidth="1"/>
    <col min="5" max="5" width="12" customWidth="1"/>
    <col min="6" max="6" width="16.85546875" customWidth="1"/>
    <col min="7" max="7" width="12" customWidth="1"/>
    <col min="8" max="8" width="18.140625" customWidth="1"/>
    <col min="9" max="9" width="45" customWidth="1"/>
  </cols>
  <sheetData>
    <row r="1" spans="2:9" ht="18.75" thickBot="1" x14ac:dyDescent="0.4">
      <c r="B1" s="103"/>
      <c r="C1" s="103"/>
      <c r="D1" s="103"/>
      <c r="E1" s="103"/>
      <c r="F1" s="103"/>
      <c r="G1" s="103"/>
      <c r="H1" s="103"/>
      <c r="I1" s="103"/>
    </row>
    <row r="2" spans="2:9" ht="34.5" customHeight="1" x14ac:dyDescent="0.25">
      <c r="B2" s="104" t="s">
        <v>33</v>
      </c>
      <c r="C2" s="105"/>
      <c r="D2" s="105"/>
      <c r="E2" s="105"/>
      <c r="F2" s="105"/>
      <c r="G2" s="105"/>
      <c r="H2" s="105"/>
      <c r="I2" s="106"/>
    </row>
    <row r="3" spans="2:9" ht="24" customHeight="1" x14ac:dyDescent="0.25">
      <c r="B3" s="107" t="s">
        <v>32</v>
      </c>
      <c r="C3" s="108"/>
      <c r="D3" s="108"/>
      <c r="E3" s="108"/>
      <c r="F3" s="108"/>
      <c r="G3" s="108"/>
      <c r="H3" s="108"/>
      <c r="I3" s="109"/>
    </row>
    <row r="4" spans="2:9" ht="0.75" customHeight="1" thickBot="1" x14ac:dyDescent="0.3">
      <c r="B4" s="110"/>
      <c r="C4" s="111"/>
      <c r="D4" s="111"/>
      <c r="E4" s="111"/>
      <c r="F4" s="111"/>
      <c r="G4" s="111"/>
      <c r="H4" s="111"/>
      <c r="I4" s="112"/>
    </row>
    <row r="5" spans="2:9" ht="36" customHeight="1" x14ac:dyDescent="0.25">
      <c r="B5" s="100" t="s">
        <v>1</v>
      </c>
      <c r="C5" s="101"/>
      <c r="D5" s="101"/>
      <c r="E5" s="101"/>
      <c r="F5" s="101"/>
      <c r="G5" s="101"/>
      <c r="H5" s="101"/>
      <c r="I5" s="102"/>
    </row>
    <row r="6" spans="2:9" ht="16.5" customHeight="1" x14ac:dyDescent="0.25">
      <c r="B6" s="113" t="s">
        <v>18</v>
      </c>
      <c r="C6" s="114"/>
      <c r="D6" s="114"/>
      <c r="E6" s="114"/>
      <c r="F6" s="114"/>
      <c r="G6" s="114"/>
      <c r="H6" s="114"/>
      <c r="I6" s="115"/>
    </row>
    <row r="7" spans="2:9" ht="20.25" customHeight="1" x14ac:dyDescent="0.25">
      <c r="B7" s="113" t="s">
        <v>23</v>
      </c>
      <c r="C7" s="114"/>
      <c r="D7" s="114"/>
      <c r="E7" s="114"/>
      <c r="F7" s="114"/>
      <c r="G7" s="114"/>
      <c r="H7" s="114"/>
      <c r="I7" s="115"/>
    </row>
    <row r="8" spans="2:9" ht="54.75" customHeight="1" x14ac:dyDescent="0.25">
      <c r="B8" s="40"/>
      <c r="C8" s="22" t="s">
        <v>28</v>
      </c>
      <c r="D8" s="23" t="s">
        <v>15</v>
      </c>
      <c r="E8" s="24" t="s">
        <v>14</v>
      </c>
      <c r="F8" s="25" t="s">
        <v>16</v>
      </c>
      <c r="G8" s="25" t="s">
        <v>22</v>
      </c>
      <c r="H8" s="26" t="s">
        <v>2</v>
      </c>
      <c r="I8" s="27" t="s">
        <v>0</v>
      </c>
    </row>
    <row r="9" spans="2:9" ht="18" x14ac:dyDescent="0.25">
      <c r="B9" s="76"/>
      <c r="C9" s="76"/>
      <c r="D9" s="76"/>
      <c r="E9" s="76"/>
      <c r="F9" s="77"/>
      <c r="G9" s="28"/>
      <c r="H9" s="29"/>
      <c r="I9" s="30"/>
    </row>
    <row r="10" spans="2:9" ht="16.5" x14ac:dyDescent="0.25">
      <c r="B10" s="54" t="s">
        <v>24</v>
      </c>
      <c r="C10" s="14">
        <v>4</v>
      </c>
      <c r="D10" s="15">
        <v>260</v>
      </c>
      <c r="E10" s="16">
        <v>0</v>
      </c>
      <c r="F10" s="17"/>
      <c r="G10" s="20">
        <v>1</v>
      </c>
      <c r="H10" s="18">
        <f>C10*D10*G10</f>
        <v>1040</v>
      </c>
      <c r="I10" s="14" t="s">
        <v>9</v>
      </c>
    </row>
    <row r="11" spans="2:9" ht="16.5" x14ac:dyDescent="0.25">
      <c r="B11" s="54" t="s">
        <v>30</v>
      </c>
      <c r="C11" s="14">
        <v>3</v>
      </c>
      <c r="D11" s="15">
        <v>390</v>
      </c>
      <c r="E11" s="16">
        <v>0</v>
      </c>
      <c r="F11" s="17"/>
      <c r="G11" s="20">
        <v>1</v>
      </c>
      <c r="H11" s="18">
        <f t="shared" ref="H11:H13" si="0">C11*D11*G11</f>
        <v>1170</v>
      </c>
      <c r="I11" s="14" t="s">
        <v>9</v>
      </c>
    </row>
    <row r="12" spans="2:9" ht="16.5" x14ac:dyDescent="0.25">
      <c r="B12" s="54" t="s">
        <v>31</v>
      </c>
      <c r="C12" s="14">
        <v>1</v>
      </c>
      <c r="D12" s="15">
        <v>360</v>
      </c>
      <c r="E12" s="16">
        <v>0</v>
      </c>
      <c r="F12" s="17"/>
      <c r="G12" s="20">
        <v>1</v>
      </c>
      <c r="H12" s="18">
        <f t="shared" si="0"/>
        <v>360</v>
      </c>
      <c r="I12" s="14" t="s">
        <v>9</v>
      </c>
    </row>
    <row r="13" spans="2:9" ht="16.5" x14ac:dyDescent="0.25">
      <c r="B13" s="54" t="s">
        <v>38</v>
      </c>
      <c r="C13" s="14">
        <v>1</v>
      </c>
      <c r="D13" s="15">
        <v>520</v>
      </c>
      <c r="E13" s="16">
        <v>0</v>
      </c>
      <c r="F13" s="17"/>
      <c r="G13" s="20">
        <v>1</v>
      </c>
      <c r="H13" s="18">
        <f t="shared" si="0"/>
        <v>520</v>
      </c>
      <c r="I13" s="14" t="s">
        <v>9</v>
      </c>
    </row>
    <row r="14" spans="2:9" ht="18" x14ac:dyDescent="0.25">
      <c r="B14" s="41"/>
      <c r="C14" s="42"/>
      <c r="D14" s="43"/>
      <c r="E14" s="44"/>
      <c r="F14" s="45"/>
      <c r="G14" s="46"/>
      <c r="H14" s="47"/>
      <c r="I14" s="42"/>
    </row>
    <row r="15" spans="2:9" ht="18" x14ac:dyDescent="0.25">
      <c r="B15" s="89"/>
      <c r="C15" s="90"/>
      <c r="D15" s="90"/>
      <c r="E15" s="90"/>
      <c r="F15" s="90"/>
      <c r="G15" s="90"/>
      <c r="H15" s="90"/>
      <c r="I15" s="91"/>
    </row>
    <row r="16" spans="2:9" ht="36" customHeight="1" x14ac:dyDescent="0.25">
      <c r="B16" s="78" t="s">
        <v>39</v>
      </c>
      <c r="C16" s="78"/>
      <c r="D16" s="78"/>
      <c r="E16" s="78"/>
      <c r="F16" s="78"/>
      <c r="G16" s="48"/>
      <c r="H16" s="31">
        <f>SUM(H10:H15)</f>
        <v>3090</v>
      </c>
      <c r="I16" s="71">
        <v>0.08</v>
      </c>
    </row>
    <row r="17" spans="2:10" ht="18" customHeight="1" x14ac:dyDescent="0.25">
      <c r="B17" s="79" t="s">
        <v>3</v>
      </c>
      <c r="C17" s="79"/>
      <c r="D17" s="79"/>
      <c r="E17" s="79"/>
      <c r="F17" s="79"/>
      <c r="G17" s="79"/>
      <c r="H17" s="79"/>
      <c r="I17" s="79"/>
    </row>
    <row r="18" spans="2:10" ht="16.5" x14ac:dyDescent="0.25">
      <c r="B18" s="55" t="s">
        <v>4</v>
      </c>
      <c r="C18" s="80" t="s">
        <v>5</v>
      </c>
      <c r="D18" s="80"/>
      <c r="E18" s="116" t="s">
        <v>6</v>
      </c>
      <c r="F18" s="117"/>
      <c r="G18" s="118"/>
      <c r="H18" s="56" t="s">
        <v>25</v>
      </c>
      <c r="I18" s="57" t="s">
        <v>26</v>
      </c>
    </row>
    <row r="19" spans="2:10" ht="16.5" x14ac:dyDescent="0.25">
      <c r="B19" s="61" t="s">
        <v>34</v>
      </c>
      <c r="C19" s="62"/>
      <c r="D19" s="62"/>
      <c r="E19" s="62"/>
      <c r="F19" s="62"/>
      <c r="G19" s="63"/>
      <c r="H19" s="64"/>
      <c r="I19" s="65"/>
    </row>
    <row r="20" spans="2:10" ht="18" customHeight="1" x14ac:dyDescent="0.25">
      <c r="B20" s="54" t="s">
        <v>35</v>
      </c>
      <c r="C20" s="87">
        <v>23</v>
      </c>
      <c r="D20" s="88"/>
      <c r="E20" s="92">
        <v>40</v>
      </c>
      <c r="F20" s="93"/>
      <c r="G20" s="94"/>
      <c r="H20" s="21">
        <v>1</v>
      </c>
      <c r="I20" s="17">
        <f>C20*E20*H20</f>
        <v>920</v>
      </c>
    </row>
    <row r="21" spans="2:10" ht="16.5" x14ac:dyDescent="0.3">
      <c r="B21" s="58" t="s">
        <v>37</v>
      </c>
      <c r="C21" s="98">
        <v>23</v>
      </c>
      <c r="D21" s="99"/>
      <c r="E21" s="119">
        <v>75</v>
      </c>
      <c r="F21" s="120"/>
      <c r="G21" s="121"/>
      <c r="H21" s="59">
        <v>1</v>
      </c>
      <c r="I21" s="60">
        <f>C21*E21*H21</f>
        <v>1725</v>
      </c>
    </row>
    <row r="22" spans="2:10" ht="16.5" x14ac:dyDescent="0.25">
      <c r="B22" s="95" t="s">
        <v>36</v>
      </c>
      <c r="C22" s="96"/>
      <c r="D22" s="96"/>
      <c r="E22" s="96"/>
      <c r="F22" s="96"/>
      <c r="G22" s="96"/>
      <c r="H22" s="96"/>
      <c r="I22" s="97"/>
    </row>
    <row r="23" spans="2:10" ht="16.5" x14ac:dyDescent="0.3">
      <c r="B23" s="58" t="s">
        <v>29</v>
      </c>
      <c r="C23" s="98">
        <v>23</v>
      </c>
      <c r="D23" s="99"/>
      <c r="E23" s="119">
        <v>0</v>
      </c>
      <c r="F23" s="120"/>
      <c r="G23" s="121"/>
      <c r="H23" s="59">
        <v>1</v>
      </c>
      <c r="I23" s="60">
        <f>C23*E23*H23</f>
        <v>0</v>
      </c>
    </row>
    <row r="24" spans="2:10" ht="19.5" customHeight="1" thickBot="1" x14ac:dyDescent="0.3">
      <c r="B24" s="85" t="s">
        <v>17</v>
      </c>
      <c r="C24" s="86"/>
      <c r="D24" s="86"/>
      <c r="E24" s="86"/>
      <c r="F24" s="86"/>
      <c r="G24" s="49" t="s">
        <v>40</v>
      </c>
      <c r="H24" s="72">
        <v>0.08</v>
      </c>
      <c r="I24" s="32">
        <f>I20+I21*1.08</f>
        <v>2783</v>
      </c>
      <c r="J24" s="70"/>
    </row>
    <row r="25" spans="2:10" ht="36.75" customHeight="1" x14ac:dyDescent="0.25">
      <c r="B25" s="81" t="s">
        <v>21</v>
      </c>
      <c r="C25" s="81"/>
      <c r="D25" s="81"/>
      <c r="E25" s="81"/>
      <c r="F25" s="81"/>
      <c r="G25" s="50" t="s">
        <v>40</v>
      </c>
      <c r="H25" s="51"/>
      <c r="I25" s="66">
        <f>H16+I24</f>
        <v>5873</v>
      </c>
    </row>
    <row r="26" spans="2:10" ht="36.75" customHeight="1" x14ac:dyDescent="0.25">
      <c r="B26" s="67"/>
      <c r="C26" s="50"/>
      <c r="D26" s="50"/>
      <c r="E26" s="50" t="s">
        <v>42</v>
      </c>
      <c r="F26" s="50"/>
      <c r="G26" s="50"/>
      <c r="H26" s="68"/>
      <c r="I26" s="69">
        <f>I25*40%</f>
        <v>2349.2000000000003</v>
      </c>
    </row>
    <row r="27" spans="2:10" ht="53.25" customHeight="1" x14ac:dyDescent="0.25">
      <c r="B27" s="82" t="s">
        <v>8</v>
      </c>
      <c r="C27" s="83"/>
      <c r="D27" s="83"/>
      <c r="E27" s="83"/>
      <c r="F27" s="83"/>
      <c r="G27" s="83"/>
      <c r="H27" s="83"/>
      <c r="I27" s="84"/>
    </row>
    <row r="28" spans="2:10" ht="18" customHeight="1" x14ac:dyDescent="0.25">
      <c r="B28" s="33" t="s">
        <v>4</v>
      </c>
      <c r="C28" s="34" t="s">
        <v>7</v>
      </c>
      <c r="D28" s="35" t="s">
        <v>20</v>
      </c>
      <c r="E28" s="36" t="s">
        <v>6</v>
      </c>
      <c r="F28" s="36"/>
      <c r="G28" s="36"/>
      <c r="H28" s="37" t="s">
        <v>2</v>
      </c>
      <c r="I28" s="38" t="s">
        <v>0</v>
      </c>
    </row>
    <row r="29" spans="2:10" ht="18" customHeight="1" x14ac:dyDescent="0.35">
      <c r="B29" s="12" t="s">
        <v>12</v>
      </c>
      <c r="C29" s="5">
        <v>1</v>
      </c>
      <c r="D29" s="5"/>
      <c r="E29" s="6">
        <v>750</v>
      </c>
      <c r="F29" s="6"/>
      <c r="G29" s="6"/>
      <c r="H29" s="4">
        <f>C29*E29</f>
        <v>750</v>
      </c>
      <c r="I29" s="6" t="s">
        <v>10</v>
      </c>
    </row>
    <row r="30" spans="2:10" ht="18" hidden="1" customHeight="1" x14ac:dyDescent="0.35">
      <c r="B30" s="12" t="s">
        <v>11</v>
      </c>
      <c r="C30" s="5">
        <v>1</v>
      </c>
      <c r="D30" s="5"/>
      <c r="E30" s="6">
        <v>1100</v>
      </c>
      <c r="F30" s="6"/>
      <c r="G30" s="6"/>
      <c r="H30" s="4">
        <f>C30*E30</f>
        <v>1100</v>
      </c>
      <c r="I30" s="6" t="s">
        <v>10</v>
      </c>
    </row>
    <row r="31" spans="2:10" ht="18" customHeight="1" x14ac:dyDescent="0.35">
      <c r="B31" s="12" t="s">
        <v>19</v>
      </c>
      <c r="C31" s="5">
        <v>1</v>
      </c>
      <c r="D31" s="19"/>
      <c r="E31" s="6">
        <v>40</v>
      </c>
      <c r="F31" s="6"/>
      <c r="G31" s="6"/>
      <c r="H31" s="4">
        <f>C31*E31</f>
        <v>40</v>
      </c>
      <c r="I31" s="6" t="s">
        <v>10</v>
      </c>
    </row>
    <row r="32" spans="2:10" ht="19.5" hidden="1" customHeight="1" x14ac:dyDescent="0.35">
      <c r="B32" s="12"/>
      <c r="C32" s="5"/>
      <c r="D32" s="5"/>
      <c r="E32" s="6"/>
      <c r="F32" s="6"/>
      <c r="G32" s="6"/>
      <c r="H32" s="4">
        <f>C32*E32</f>
        <v>0</v>
      </c>
      <c r="I32" s="6" t="s">
        <v>10</v>
      </c>
    </row>
    <row r="33" spans="2:9" ht="18" x14ac:dyDescent="0.25">
      <c r="B33" s="73" t="s">
        <v>43</v>
      </c>
      <c r="C33" s="74"/>
      <c r="D33" s="74"/>
      <c r="E33" s="74"/>
      <c r="F33" s="75"/>
      <c r="G33" s="52"/>
      <c r="H33" s="53"/>
      <c r="I33" s="53"/>
    </row>
    <row r="34" spans="2:9" ht="18.75" thickBot="1" x14ac:dyDescent="0.4">
      <c r="B34" s="39" t="s">
        <v>41</v>
      </c>
      <c r="C34" s="10"/>
      <c r="D34" s="10"/>
      <c r="E34" s="10"/>
      <c r="F34" s="10"/>
      <c r="G34" s="10"/>
      <c r="H34" s="10"/>
      <c r="I34" s="11"/>
    </row>
    <row r="35" spans="2:9" ht="90.75" thickBot="1" x14ac:dyDescent="0.3">
      <c r="B35" s="7" t="s">
        <v>27</v>
      </c>
      <c r="C35" s="8"/>
      <c r="D35" s="8"/>
      <c r="E35" s="8"/>
      <c r="F35" s="8"/>
      <c r="G35" s="8"/>
      <c r="H35" s="8"/>
      <c r="I35" s="9"/>
    </row>
  </sheetData>
  <mergeCells count="24">
    <mergeCell ref="B6:I6"/>
    <mergeCell ref="B7:I7"/>
    <mergeCell ref="E18:G18"/>
    <mergeCell ref="E21:G21"/>
    <mergeCell ref="E23:G23"/>
    <mergeCell ref="B5:I5"/>
    <mergeCell ref="B1:I1"/>
    <mergeCell ref="B2:I2"/>
    <mergeCell ref="B3:I3"/>
    <mergeCell ref="B4:I4"/>
    <mergeCell ref="B33:F33"/>
    <mergeCell ref="B9:F9"/>
    <mergeCell ref="B16:F16"/>
    <mergeCell ref="B17:I17"/>
    <mergeCell ref="C18:D18"/>
    <mergeCell ref="B25:F25"/>
    <mergeCell ref="B27:I27"/>
    <mergeCell ref="B24:F24"/>
    <mergeCell ref="C20:D20"/>
    <mergeCell ref="B15:I15"/>
    <mergeCell ref="E20:G20"/>
    <mergeCell ref="B22:I22"/>
    <mergeCell ref="C21:D21"/>
    <mergeCell ref="C23:D23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>
      <selection activeCell="B15" sqref="B15"/>
    </sheetView>
  </sheetViews>
  <sheetFormatPr defaultRowHeight="15" x14ac:dyDescent="0.25"/>
  <cols>
    <col min="2" max="2" width="76.140625" bestFit="1" customWidth="1"/>
  </cols>
  <sheetData>
    <row r="2" spans="2:2" x14ac:dyDescent="0.25">
      <c r="B2" s="2" t="s">
        <v>13</v>
      </c>
    </row>
    <row r="4" spans="2:2" x14ac:dyDescent="0.25">
      <c r="B4" s="3"/>
    </row>
    <row r="5" spans="2:2" x14ac:dyDescent="0.25">
      <c r="B5" s="1"/>
    </row>
    <row r="6" spans="2:2" x14ac:dyDescent="0.25">
      <c r="B6" s="1"/>
    </row>
    <row r="7" spans="2:2" x14ac:dyDescent="0.25">
      <c r="B7" s="13"/>
    </row>
    <row r="8" spans="2:2" x14ac:dyDescent="0.25">
      <c r="B8" s="1"/>
    </row>
    <row r="9" spans="2:2" x14ac:dyDescent="0.25">
      <c r="B9" s="1"/>
    </row>
    <row r="10" spans="2:2" x14ac:dyDescent="0.25">
      <c r="B10" s="3"/>
    </row>
    <row r="11" spans="2:2" x14ac:dyDescent="0.25">
      <c r="B11" s="1"/>
    </row>
    <row r="12" spans="2:2" x14ac:dyDescent="0.25">
      <c r="B12" s="1"/>
    </row>
    <row r="13" spans="2:2" x14ac:dyDescent="0.25">
      <c r="B13" s="1"/>
    </row>
    <row r="14" spans="2:2" x14ac:dyDescent="0.25">
      <c r="B14" s="1"/>
    </row>
    <row r="15" spans="2:2" x14ac:dyDescent="0.25">
      <c r="B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kalkulacja BESKID</vt:lpstr>
      <vt:lpstr>harmonogram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Stuss Elzbieta</dc:creator>
  <cp:lastModifiedBy>katarzynao</cp:lastModifiedBy>
  <cp:lastPrinted>2017-01-20T12:11:24Z</cp:lastPrinted>
  <dcterms:created xsi:type="dcterms:W3CDTF">2013-06-14T10:59:09Z</dcterms:created>
  <dcterms:modified xsi:type="dcterms:W3CDTF">2017-01-20T12:15:56Z</dcterms:modified>
</cp:coreProperties>
</file>