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oje dokumenty\Basia\PITy\za 2025\"/>
    </mc:Choice>
  </mc:AlternateContent>
  <xr:revisionPtr revIDLastSave="0" documentId="13_ncr:1_{4464E7E5-AEB2-4E2A-B62A-0F70DFF5B901}" xr6:coauthVersionLast="47" xr6:coauthVersionMax="47" xr10:uidLastSave="{00000000-0000-0000-0000-000000000000}"/>
  <bookViews>
    <workbookView xWindow="28680" yWindow="-120" windowWidth="29040" windowHeight="15720" activeTab="1" xr2:uid="{578BB1E4-75A0-4911-83EF-EB700D52BF67}"/>
  </bookViews>
  <sheets>
    <sheet name="KO MO społeczne 2025" sheetId="2" r:id="rId1"/>
    <sheet name="KO do PIT-28 2025" sheetId="3" r:id="rId2"/>
  </sheets>
  <definedNames>
    <definedName name="_xlnm.Print_Area" localSheetId="0">'KO MO społeczne 2025'!$A$1:$G$33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3" l="1"/>
  <c r="B2" i="3"/>
  <c r="B3" i="3"/>
  <c r="B4" i="3"/>
  <c r="B5" i="3"/>
  <c r="C5" i="3" s="1"/>
  <c r="B6" i="3"/>
  <c r="B7" i="3"/>
  <c r="B8" i="3"/>
  <c r="B9" i="3"/>
  <c r="C9" i="3" s="1"/>
  <c r="B10" i="3"/>
  <c r="B11" i="3"/>
  <c r="C11" i="3" s="1"/>
  <c r="B12" i="3"/>
  <c r="B13" i="3"/>
  <c r="C13" i="3" s="1"/>
  <c r="G33" i="2"/>
  <c r="D33" i="2"/>
  <c r="C33" i="2"/>
  <c r="B33" i="2"/>
  <c r="E31" i="2"/>
  <c r="H31" i="2" s="1"/>
  <c r="E30" i="2"/>
  <c r="H30" i="2" s="1"/>
  <c r="E29" i="2"/>
  <c r="H29" i="2" s="1"/>
  <c r="E28" i="2"/>
  <c r="H28" i="2" s="1"/>
  <c r="E27" i="2"/>
  <c r="H27" i="2" s="1"/>
  <c r="E26" i="2"/>
  <c r="H26" i="2" s="1"/>
  <c r="E25" i="2"/>
  <c r="H25" i="2" s="1"/>
  <c r="E24" i="2"/>
  <c r="H24" i="2" s="1"/>
  <c r="E23" i="2"/>
  <c r="H23" i="2" s="1"/>
  <c r="E22" i="2"/>
  <c r="H22" i="2" s="1"/>
  <c r="E21" i="2"/>
  <c r="H21" i="2" s="1"/>
  <c r="E20" i="2"/>
  <c r="G16" i="2"/>
  <c r="H3" i="2"/>
  <c r="D16" i="2"/>
  <c r="C16" i="2"/>
  <c r="B16" i="2"/>
  <c r="E4" i="2"/>
  <c r="H4" i="2" s="1"/>
  <c r="E5" i="2"/>
  <c r="H5" i="2" s="1"/>
  <c r="E6" i="2"/>
  <c r="H6" i="2" s="1"/>
  <c r="E7" i="2"/>
  <c r="H7" i="2" s="1"/>
  <c r="E8" i="2"/>
  <c r="H8" i="2" s="1"/>
  <c r="E9" i="2"/>
  <c r="H9" i="2" s="1"/>
  <c r="E10" i="2"/>
  <c r="H10" i="2" s="1"/>
  <c r="E11" i="2"/>
  <c r="H11" i="2" s="1"/>
  <c r="E12" i="2"/>
  <c r="H12" i="2" s="1"/>
  <c r="E13" i="2"/>
  <c r="H13" i="2" s="1"/>
  <c r="E14" i="2"/>
  <c r="H14" i="2" s="1"/>
  <c r="E3" i="2"/>
  <c r="C12" i="3"/>
  <c r="C7" i="3"/>
  <c r="C4" i="3"/>
  <c r="C3" i="3"/>
  <c r="C6" i="3"/>
  <c r="C8" i="3"/>
  <c r="C10" i="3"/>
  <c r="C2" i="3"/>
  <c r="D15" i="3"/>
  <c r="E33" i="2" l="1"/>
  <c r="H20" i="2"/>
  <c r="E16" i="2"/>
  <c r="C15" i="3"/>
  <c r="B15" i="3"/>
</calcChain>
</file>

<file path=xl/sharedStrings.xml><?xml version="1.0" encoding="utf-8"?>
<sst xmlns="http://schemas.openxmlformats.org/spreadsheetml/2006/main" count="76" uniqueCount="34">
  <si>
    <t>składki zapłacone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</si>
  <si>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</si>
  <si>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</si>
  <si>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</si>
  <si>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</si>
  <si>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</si>
  <si>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</si>
  <si>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</si>
  <si>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</si>
  <si>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</si>
  <si>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</si>
  <si>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</si>
  <si>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</si>
  <si>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</si>
  <si>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społeczne</t>
  </si>
  <si>
    <t>zdrowotne</t>
  </si>
  <si>
    <t>fundusz pracy</t>
  </si>
  <si>
    <t>PRZYCHÓD</t>
  </si>
  <si>
    <t>WPŁATA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</si>
  <si>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</si>
  <si>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</si>
  <si>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</si>
  <si>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</si>
  <si>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</si>
  <si>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</si>
  <si>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</si>
  <si>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</si>
  <si>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</si>
  <si>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</si>
  <si>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</si>
  <si>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</si>
  <si>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składki należne</t>
  </si>
  <si>
    <t>KO</t>
  </si>
  <si>
    <t>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</si>
</sst>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z_ł_-;\-* #,##0.00\ _z_ł_-;_-* &quot;-&quot;??\ _z_ł_-;_-@_-"/>
  </numFmts>
  <fonts count="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0">
    <xf numFmtId="0" fontId="0" fillId="0" borderId="0" xfId="0"/>
    <xf numFmtId="9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0" fillId="0" borderId="1" xfId="0" applyBorder="1"/>
    <xf numFmtId="43" fontId="0" fillId="0" borderId="1" xfId="1" applyFont="1" applyBorder="1"/>
    <xf numFmtId="10" fontId="0" fillId="0" borderId="1" xfId="0" applyNumberFormat="1" applyBorder="1"/>
    <xf numFmtId="17" fontId="0" fillId="0" borderId="1" xfId="0" applyNumberFormat="1" applyBorder="1"/>
    <xf numFmtId="4" fontId="0" fillId="0" borderId="0" xfId="0" applyNumberFormat="1"/>
    <xf numFmtId="4" fontId="0" fillId="0" borderId="1" xfId="0" applyNumberFormat="1" applyBorder="1"/>
  </cellXfs>
  <cellStyles count="3">
    <cellStyle name="Dziesiętny" xfId="1" builtinId="3"/>
    <cellStyle name="Dziesiętny 2" xfId="2" xr:uid="{9C22C151-08EB-43A4-8817-8A10B09E378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E4B69-22B6-4D4C-B718-86EDD66F1855}">
  <dimension ref="A1:K33"/>
  <sheetViews>
    <sheetView workbookViewId="0">
      <selection activeCell="B17" sqref="B17"/>
    </sheetView>
  </sheetViews>
  <sheetFormatPr defaultRowHeight="14.25"/>
  <cols>
    <col min="1" max="1" width="13.375" bestFit="1" customWidth="1"/>
    <col min="2" max="4" width="13.375" customWidth="1"/>
    <col min="5" max="5" width="13.375" style="8" customWidth="1"/>
    <col min="6" max="6" width="15.125" bestFit="1" customWidth="1"/>
    <col min="7" max="7" width="10.125" bestFit="1" customWidth="1"/>
    <col min="10" max="10" width="11" bestFit="1" customWidth="1"/>
    <col min="11" max="11" width="10.75" bestFit="1" customWidth="1"/>
  </cols>
  <sheetData>
    <row r="1" spans="1:11">
      <c r="A1" t="s">
        <v>32</v>
      </c>
      <c r="F1" s="4">
        <v>2025</v>
      </c>
      <c r="G1" s="4"/>
    </row>
    <row r="2" spans="1:11">
      <c r="A2" s="4" t="s">
        <v>31</v>
      </c>
      <c r="B2" s="4" t="s">
        <v>14</v>
      </c>
      <c r="C2" s="4" t="s">
        <v>15</v>
      </c>
      <c r="D2" s="4" t="s">
        <v>16</v>
      </c>
      <c r="E2" s="9" t="s">
        <v>13</v>
      </c>
      <c r="F2" s="4" t="s">
        <v>0</v>
      </c>
      <c r="G2" s="4" t="s">
        <v>13</v>
      </c>
    </row>
    <row r="3" spans="1:11">
      <c r="A3" s="7">
        <v>45627</v>
      </c>
      <c r="B3" s="9">
        <v>1485.31</v>
      </c>
      <c r="C3" s="9">
        <v>699.11</v>
      </c>
      <c r="D3" s="9">
        <v>115.01</v>
      </c>
      <c r="E3" s="9">
        <f>B3+C3+D3</f>
        <v>2299.4300000000003</v>
      </c>
      <c r="F3" s="4" t="s">
        <v>1</v>
      </c>
      <c r="G3" s="5">
        <v>2299.4299999999998</v>
      </c>
      <c r="H3" t="b">
        <f t="shared" ref="H3:H14" si="0">EXACT(E3,G3)</f>
        <v>1</v>
      </c>
    </row>
    <row r="4" spans="1:11">
      <c r="A4" s="7">
        <v>45658</v>
      </c>
      <c r="B4" s="9">
        <v>1646.47</v>
      </c>
      <c r="C4" s="9">
        <v>769.43</v>
      </c>
      <c r="D4" s="9">
        <v>127.49</v>
      </c>
      <c r="E4" s="9">
        <f t="shared" ref="E4:E14" si="1">B4+C4+D4</f>
        <v>2543.39</v>
      </c>
      <c r="F4" s="4" t="s">
        <v>2</v>
      </c>
      <c r="G4" s="5">
        <v>2543.39</v>
      </c>
      <c r="H4" t="b">
        <f t="shared" si="0"/>
        <v>1</v>
      </c>
    </row>
    <row r="5" spans="1:11">
      <c r="A5" s="4" t="s">
        <v>2</v>
      </c>
      <c r="B5" s="9">
        <v>1176.06</v>
      </c>
      <c r="C5" s="9">
        <v>769.43</v>
      </c>
      <c r="D5" s="9">
        <v>91.07</v>
      </c>
      <c r="E5" s="9">
        <f t="shared" si="1"/>
        <v>2036.5599999999997</v>
      </c>
      <c r="F5" s="4" t="s">
        <v>3</v>
      </c>
      <c r="G5" s="5">
        <v>2543.39</v>
      </c>
      <c r="H5" t="b">
        <f t="shared" si="0"/>
        <v>0</v>
      </c>
    </row>
    <row r="6" spans="1:11">
      <c r="A6" s="4" t="s">
        <v>3</v>
      </c>
      <c r="B6" s="9">
        <v>1168.47</v>
      </c>
      <c r="C6" s="9">
        <v>769.43</v>
      </c>
      <c r="D6" s="9">
        <v>90.48</v>
      </c>
      <c r="E6" s="9">
        <f t="shared" si="1"/>
        <v>2028.38</v>
      </c>
      <c r="F6" s="4" t="s">
        <v>4</v>
      </c>
      <c r="G6" s="5">
        <v>1521.55</v>
      </c>
      <c r="H6" t="b">
        <f t="shared" si="0"/>
        <v>0</v>
      </c>
    </row>
    <row r="7" spans="1:11">
      <c r="A7" s="4" t="s">
        <v>4</v>
      </c>
      <c r="B7" s="9">
        <v>1646.47</v>
      </c>
      <c r="C7" s="9">
        <v>769.43</v>
      </c>
      <c r="D7" s="9">
        <v>127.49</v>
      </c>
      <c r="E7" s="9">
        <f t="shared" si="1"/>
        <v>2543.39</v>
      </c>
      <c r="F7" s="4" t="s">
        <v>5</v>
      </c>
      <c r="G7" s="5">
        <v>2543.39</v>
      </c>
      <c r="H7" t="b">
        <f t="shared" si="0"/>
        <v>1</v>
      </c>
    </row>
    <row r="8" spans="1:11">
      <c r="A8" s="4" t="s">
        <v>5</v>
      </c>
      <c r="B8" s="9">
        <v>1646.47</v>
      </c>
      <c r="C8" s="9">
        <v>769.43</v>
      </c>
      <c r="D8" s="9">
        <v>127.49</v>
      </c>
      <c r="E8" s="9">
        <f t="shared" si="1"/>
        <v>2543.39</v>
      </c>
      <c r="F8" s="4" t="s">
        <v>6</v>
      </c>
      <c r="G8" s="5">
        <v>2543.39</v>
      </c>
      <c r="H8" t="b">
        <f t="shared" si="0"/>
        <v>1</v>
      </c>
    </row>
    <row r="9" spans="1:11">
      <c r="A9" s="4" t="s">
        <v>6</v>
      </c>
      <c r="B9" s="9">
        <v>1646.47</v>
      </c>
      <c r="C9" s="9">
        <v>769.43</v>
      </c>
      <c r="D9" s="9">
        <v>127.49</v>
      </c>
      <c r="E9" s="9">
        <f t="shared" si="1"/>
        <v>2543.39</v>
      </c>
      <c r="F9" s="4" t="s">
        <v>7</v>
      </c>
      <c r="G9" s="5">
        <v>2543.39</v>
      </c>
      <c r="H9" t="b">
        <f t="shared" si="0"/>
        <v>1</v>
      </c>
    </row>
    <row r="10" spans="1:11">
      <c r="A10" s="4" t="s">
        <v>7</v>
      </c>
      <c r="B10" s="9">
        <v>1646.47</v>
      </c>
      <c r="C10" s="9">
        <v>769.43</v>
      </c>
      <c r="D10" s="9">
        <v>127.49</v>
      </c>
      <c r="E10" s="9">
        <f t="shared" si="1"/>
        <v>2543.39</v>
      </c>
      <c r="F10" s="4" t="s">
        <v>8</v>
      </c>
      <c r="G10" s="5">
        <v>2543.39</v>
      </c>
      <c r="H10" t="b">
        <f t="shared" si="0"/>
        <v>1</v>
      </c>
    </row>
    <row r="11" spans="1:11">
      <c r="A11" s="4" t="s">
        <v>8</v>
      </c>
      <c r="B11" s="9">
        <v>1434.03</v>
      </c>
      <c r="C11" s="9">
        <v>769.43</v>
      </c>
      <c r="D11" s="9">
        <v>111.04</v>
      </c>
      <c r="E11" s="9">
        <f t="shared" si="1"/>
        <v>2314.5</v>
      </c>
      <c r="F11" s="4" t="s">
        <v>9</v>
      </c>
      <c r="G11" s="5">
        <v>2543.39</v>
      </c>
      <c r="H11" t="b">
        <f t="shared" si="0"/>
        <v>0</v>
      </c>
    </row>
    <row r="12" spans="1:11">
      <c r="A12" s="4" t="s">
        <v>9</v>
      </c>
      <c r="B12" s="9">
        <v>164.65</v>
      </c>
      <c r="C12" s="9">
        <v>769.43</v>
      </c>
      <c r="D12" s="9">
        <v>12.75</v>
      </c>
      <c r="E12" s="9">
        <f t="shared" si="1"/>
        <v>946.82999999999993</v>
      </c>
      <c r="F12" s="4" t="s">
        <v>10</v>
      </c>
      <c r="G12" s="5">
        <v>717.94</v>
      </c>
      <c r="H12" t="b">
        <f t="shared" si="0"/>
        <v>0</v>
      </c>
      <c r="J12" s="1"/>
      <c r="K12" s="3"/>
    </row>
    <row r="13" spans="1:11">
      <c r="A13" s="4" t="s">
        <v>10</v>
      </c>
      <c r="B13" s="9">
        <v>1487.15</v>
      </c>
      <c r="C13" s="9">
        <v>769.43</v>
      </c>
      <c r="D13" s="9">
        <v>115.16</v>
      </c>
      <c r="E13" s="9">
        <f t="shared" si="1"/>
        <v>2371.7399999999998</v>
      </c>
      <c r="F13" s="4" t="s">
        <v>11</v>
      </c>
      <c r="G13" s="5">
        <v>2371.7399999999998</v>
      </c>
      <c r="H13" t="b">
        <f t="shared" si="0"/>
        <v>1</v>
      </c>
      <c r="J13" s="2"/>
      <c r="K13" s="3"/>
    </row>
    <row r="14" spans="1:11">
      <c r="A14" s="4" t="s">
        <v>11</v>
      </c>
      <c r="B14" s="9">
        <v>1646.47</v>
      </c>
      <c r="C14" s="9">
        <v>769.43</v>
      </c>
      <c r="D14" s="9">
        <v>127.49</v>
      </c>
      <c r="E14" s="9">
        <f t="shared" si="1"/>
        <v>2543.39</v>
      </c>
      <c r="F14" s="4" t="s">
        <v>12</v>
      </c>
      <c r="G14" s="5">
        <v>2543.39</v>
      </c>
      <c r="H14" t="b">
        <f t="shared" si="0"/>
        <v>1</v>
      </c>
      <c r="K14" s="3"/>
    </row>
    <row r="15" spans="1:11">
      <c r="A15" s="4"/>
      <c r="B15" s="9"/>
      <c r="C15" s="9"/>
      <c r="D15" s="9"/>
      <c r="E15" s="9"/>
      <c r="F15" s="4"/>
      <c r="G15" s="5"/>
    </row>
    <row r="16" spans="1:11">
      <c r="B16" s="5">
        <f>SUM(B3:B14)</f>
        <v>16794.489999999998</v>
      </c>
      <c r="C16" s="5">
        <f>SUM(C3:C14)</f>
        <v>9162.84</v>
      </c>
      <c r="D16" s="5">
        <f>SUM(D3:D14)</f>
        <v>1300.45</v>
      </c>
      <c r="E16" s="5">
        <f>SUM(E3:E14)</f>
        <v>27257.779999999992</v>
      </c>
      <c r="F16" s="4" t="s">
        <v>13</v>
      </c>
      <c r="G16" s="5">
        <f>SUM(G3:G14)</f>
        <v>27257.779999999992</v>
      </c>
    </row>
    <row r="18" spans="1:10">
      <c r="A18" t="s">
        <v>33</v>
      </c>
      <c r="F18" s="4">
        <v>2025</v>
      </c>
      <c r="G18" s="4"/>
    </row>
    <row r="19" spans="1:10">
      <c r="A19" s="4" t="s">
        <v>31</v>
      </c>
      <c r="B19" s="4" t="s">
        <v>14</v>
      </c>
      <c r="C19" s="4" t="s">
        <v>15</v>
      </c>
      <c r="D19" s="4" t="s">
        <v>16</v>
      </c>
      <c r="E19" s="9" t="s">
        <v>13</v>
      </c>
      <c r="F19" s="4" t="s">
        <v>0</v>
      </c>
      <c r="G19" s="4" t="s">
        <v>13</v>
      </c>
    </row>
    <row r="20" spans="1:10">
      <c r="A20" s="7">
        <v>45627</v>
      </c>
      <c r="B20" s="9">
        <v>1485.31</v>
      </c>
      <c r="C20" s="9">
        <v>699.11</v>
      </c>
      <c r="D20" s="9">
        <v>115.01</v>
      </c>
      <c r="E20" s="9">
        <f>B20+C20+D20</f>
        <v>2299.4300000000003</v>
      </c>
      <c r="F20" s="4" t="s">
        <v>1</v>
      </c>
      <c r="G20" s="5">
        <v>2299.4299999999998</v>
      </c>
      <c r="H20" t="b">
        <f t="shared" ref="H20:H31" si="2">EXACT(E20,G20)</f>
        <v>1</v>
      </c>
    </row>
    <row r="21" spans="1:10">
      <c r="A21" s="7">
        <v>45658</v>
      </c>
      <c r="B21" s="9">
        <v>1221.58</v>
      </c>
      <c r="C21" s="9">
        <v>769.43</v>
      </c>
      <c r="D21" s="9">
        <v>94.59</v>
      </c>
      <c r="E21" s="9">
        <f t="shared" ref="E21:E31" si="3">B21+C21+D21</f>
        <v>2085.6</v>
      </c>
      <c r="F21" s="4" t="s">
        <v>2</v>
      </c>
      <c r="G21" s="5">
        <v>2543.39</v>
      </c>
      <c r="H21" t="b">
        <f t="shared" si="2"/>
        <v>0</v>
      </c>
      <c r="I21" s="8"/>
      <c r="J21" s="3"/>
    </row>
    <row r="22" spans="1:10">
      <c r="A22" s="4" t="s">
        <v>2</v>
      </c>
      <c r="B22" s="9">
        <v>1646.47</v>
      </c>
      <c r="C22" s="9">
        <v>769.43</v>
      </c>
      <c r="D22" s="9">
        <v>127.49</v>
      </c>
      <c r="E22" s="9">
        <f t="shared" si="3"/>
        <v>2543.39</v>
      </c>
      <c r="F22" s="4" t="s">
        <v>3</v>
      </c>
      <c r="G22" s="5">
        <v>2085.6</v>
      </c>
      <c r="H22" t="b">
        <f t="shared" si="2"/>
        <v>0</v>
      </c>
    </row>
    <row r="23" spans="1:10">
      <c r="A23" s="4" t="s">
        <v>3</v>
      </c>
      <c r="B23" s="9">
        <v>1327.81</v>
      </c>
      <c r="C23" s="9">
        <v>769.43</v>
      </c>
      <c r="D23" s="9">
        <v>102.82</v>
      </c>
      <c r="E23" s="9">
        <f t="shared" si="3"/>
        <v>2200.06</v>
      </c>
      <c r="F23" s="4" t="s">
        <v>4</v>
      </c>
      <c r="G23" s="5">
        <v>2200.06</v>
      </c>
      <c r="H23" t="b">
        <f t="shared" si="2"/>
        <v>1</v>
      </c>
    </row>
    <row r="24" spans="1:10">
      <c r="A24" s="4" t="s">
        <v>4</v>
      </c>
      <c r="B24" s="9">
        <v>1646.47</v>
      </c>
      <c r="C24" s="9">
        <v>769.43</v>
      </c>
      <c r="D24" s="9">
        <v>127.49</v>
      </c>
      <c r="E24" s="9">
        <f t="shared" si="3"/>
        <v>2543.39</v>
      </c>
      <c r="F24" s="4" t="s">
        <v>5</v>
      </c>
      <c r="G24" s="5">
        <v>2543.39</v>
      </c>
      <c r="H24" t="b">
        <f t="shared" si="2"/>
        <v>1</v>
      </c>
    </row>
    <row r="25" spans="1:10">
      <c r="A25" s="4" t="s">
        <v>5</v>
      </c>
      <c r="B25" s="9">
        <v>1646.47</v>
      </c>
      <c r="C25" s="9">
        <v>769.43</v>
      </c>
      <c r="D25" s="9">
        <v>127.49</v>
      </c>
      <c r="E25" s="9">
        <f t="shared" si="3"/>
        <v>2543.39</v>
      </c>
      <c r="F25" s="4" t="s">
        <v>6</v>
      </c>
      <c r="G25" s="5">
        <v>2543.39</v>
      </c>
      <c r="H25" t="b">
        <f t="shared" si="2"/>
        <v>1</v>
      </c>
    </row>
    <row r="26" spans="1:10">
      <c r="A26" s="4" t="s">
        <v>6</v>
      </c>
      <c r="B26" s="9">
        <v>1646.47</v>
      </c>
      <c r="C26" s="9">
        <v>769.43</v>
      </c>
      <c r="D26" s="9">
        <v>127.49</v>
      </c>
      <c r="E26" s="9">
        <f t="shared" si="3"/>
        <v>2543.39</v>
      </c>
      <c r="F26" s="4" t="s">
        <v>7</v>
      </c>
      <c r="G26" s="5">
        <v>2543.39</v>
      </c>
      <c r="H26" t="b">
        <f t="shared" si="2"/>
        <v>1</v>
      </c>
    </row>
    <row r="27" spans="1:10">
      <c r="A27" s="4" t="s">
        <v>7</v>
      </c>
      <c r="B27" s="9">
        <v>1434.03</v>
      </c>
      <c r="C27" s="9">
        <v>769.43</v>
      </c>
      <c r="D27" s="9">
        <v>111.04</v>
      </c>
      <c r="E27" s="9">
        <f t="shared" si="3"/>
        <v>2314.5</v>
      </c>
      <c r="F27" s="4" t="s">
        <v>8</v>
      </c>
      <c r="G27" s="5">
        <v>2543.39</v>
      </c>
      <c r="H27" t="b">
        <f t="shared" si="2"/>
        <v>0</v>
      </c>
      <c r="I27" s="8"/>
      <c r="J27" s="3"/>
    </row>
    <row r="28" spans="1:10">
      <c r="A28" s="4" t="s">
        <v>8</v>
      </c>
      <c r="B28" s="9">
        <v>1593.38</v>
      </c>
      <c r="C28" s="9">
        <v>769.43</v>
      </c>
      <c r="D28" s="9">
        <v>123.38</v>
      </c>
      <c r="E28" s="9">
        <f t="shared" si="3"/>
        <v>2486.19</v>
      </c>
      <c r="F28" s="4" t="s">
        <v>9</v>
      </c>
      <c r="G28" s="5">
        <v>2257.3000000000002</v>
      </c>
      <c r="H28" t="b">
        <f t="shared" si="2"/>
        <v>0</v>
      </c>
    </row>
    <row r="29" spans="1:10">
      <c r="A29" s="4" t="s">
        <v>9</v>
      </c>
      <c r="B29" s="9">
        <v>1646.47</v>
      </c>
      <c r="C29" s="9">
        <v>769.43</v>
      </c>
      <c r="D29" s="9">
        <v>127.49</v>
      </c>
      <c r="E29" s="9">
        <f t="shared" si="3"/>
        <v>2543.39</v>
      </c>
      <c r="F29" s="4" t="s">
        <v>10</v>
      </c>
      <c r="G29" s="5">
        <v>2543.39</v>
      </c>
      <c r="H29" t="b">
        <f t="shared" si="2"/>
        <v>1</v>
      </c>
    </row>
    <row r="30" spans="1:10">
      <c r="A30" s="4" t="s">
        <v>10</v>
      </c>
      <c r="B30" s="9">
        <v>743.58</v>
      </c>
      <c r="C30" s="9">
        <v>769.43</v>
      </c>
      <c r="D30" s="9">
        <v>57.58</v>
      </c>
      <c r="E30" s="9">
        <f t="shared" si="3"/>
        <v>1570.59</v>
      </c>
      <c r="F30" s="4" t="s">
        <v>11</v>
      </c>
      <c r="G30" s="5">
        <v>1570.59</v>
      </c>
      <c r="H30" t="b">
        <f t="shared" si="2"/>
        <v>1</v>
      </c>
    </row>
    <row r="31" spans="1:10">
      <c r="A31" s="4" t="s">
        <v>11</v>
      </c>
      <c r="B31" s="9">
        <v>1372.06</v>
      </c>
      <c r="C31" s="9">
        <v>769.43</v>
      </c>
      <c r="D31" s="9">
        <v>106.24</v>
      </c>
      <c r="E31" s="9">
        <f t="shared" si="3"/>
        <v>2247.7299999999996</v>
      </c>
      <c r="F31" s="4" t="s">
        <v>12</v>
      </c>
      <c r="G31" s="5">
        <v>2247.73</v>
      </c>
      <c r="H31" t="b">
        <f t="shared" si="2"/>
        <v>1</v>
      </c>
    </row>
    <row r="32" spans="1:10">
      <c r="A32" s="4"/>
      <c r="B32" s="9"/>
      <c r="C32" s="9"/>
      <c r="D32" s="9"/>
      <c r="E32" s="9"/>
      <c r="F32" s="4"/>
      <c r="G32" s="5"/>
    </row>
    <row r="33" spans="2:7">
      <c r="B33" s="5">
        <f>SUM(B20:B31)</f>
        <v>17410.100000000002</v>
      </c>
      <c r="C33" s="5">
        <f>SUM(C20:C31)</f>
        <v>9162.84</v>
      </c>
      <c r="D33" s="5">
        <f>SUM(D20:D31)</f>
        <v>1348.11</v>
      </c>
      <c r="E33" s="5">
        <f>SUM(E20:E31)</f>
        <v>27921.049999999996</v>
      </c>
      <c r="F33" s="4" t="s">
        <v>13</v>
      </c>
      <c r="G33" s="5">
        <f>SUM(G20:G31)</f>
        <v>27921.049999999996</v>
      </c>
    </row>
  </sheetData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8A37C-A64F-411D-B5BE-FC8542C005D9}">
  <dimension ref="A1:D20"/>
  <sheetViews>
    <sheetView tabSelected="1" workbookViewId="0">
      <selection activeCell="B21" sqref="B21"/>
    </sheetView>
  </sheetViews>
  <sheetFormatPr defaultRowHeight="14.25"/>
  <cols>
    <col min="1" max="1" width="12.5" bestFit="1" customWidth="1"/>
    <col min="2" max="2" width="11" bestFit="1" customWidth="1"/>
    <col min="3" max="3" width="10" customWidth="1"/>
    <col min="4" max="4" width="12.125" customWidth="1"/>
  </cols>
  <sheetData>
    <row r="1" spans="1:4">
      <c r="A1" s="4">
        <v>2025</v>
      </c>
      <c r="B1" s="4" t="s">
        <v>17</v>
      </c>
      <c r="C1" s="6">
        <v>8.5000000000000006E-2</v>
      </c>
      <c r="D1" s="4" t="s">
        <v>18</v>
      </c>
    </row>
    <row r="2" spans="1:4">
      <c r="A2" s="4" t="s">
        <v>19</v>
      </c>
      <c r="B2" s="5">
        <f>2900+3000</f>
        <v>5900</v>
      </c>
      <c r="C2" s="5">
        <f>$C$1*B2</f>
        <v>501.50000000000006</v>
      </c>
      <c r="D2" s="5">
        <v>501</v>
      </c>
    </row>
    <row r="3" spans="1:4">
      <c r="A3" s="4" t="s">
        <v>20</v>
      </c>
      <c r="B3" s="5">
        <f>2900+3000</f>
        <v>5900</v>
      </c>
      <c r="C3" s="5">
        <f t="shared" ref="C3:C13" si="0">$C$1*B3</f>
        <v>501.50000000000006</v>
      </c>
      <c r="D3" s="5">
        <v>502</v>
      </c>
    </row>
    <row r="4" spans="1:4">
      <c r="A4" s="4" t="s">
        <v>21</v>
      </c>
      <c r="B4" s="5">
        <f>2900+3000</f>
        <v>5900</v>
      </c>
      <c r="C4" s="5">
        <f t="shared" si="0"/>
        <v>501.50000000000006</v>
      </c>
      <c r="D4" s="5">
        <v>501</v>
      </c>
    </row>
    <row r="5" spans="1:4">
      <c r="A5" s="4" t="s">
        <v>22</v>
      </c>
      <c r="B5" s="5">
        <f>2900+3000</f>
        <v>5900</v>
      </c>
      <c r="C5" s="5">
        <f t="shared" si="0"/>
        <v>501.50000000000006</v>
      </c>
      <c r="D5" s="5">
        <v>501</v>
      </c>
    </row>
    <row r="6" spans="1:4">
      <c r="A6" s="4" t="s">
        <v>23</v>
      </c>
      <c r="B6" s="5">
        <f>2900</f>
        <v>2900</v>
      </c>
      <c r="C6" s="5">
        <f t="shared" si="0"/>
        <v>246.50000000000003</v>
      </c>
      <c r="D6" s="5">
        <v>246</v>
      </c>
    </row>
    <row r="7" spans="1:4">
      <c r="A7" s="4" t="s">
        <v>24</v>
      </c>
      <c r="B7" s="5">
        <f>2900+3000</f>
        <v>5900</v>
      </c>
      <c r="C7" s="5">
        <f t="shared" si="0"/>
        <v>501.50000000000006</v>
      </c>
      <c r="D7" s="5">
        <v>502</v>
      </c>
    </row>
    <row r="8" spans="1:4">
      <c r="A8" s="4" t="s">
        <v>25</v>
      </c>
      <c r="B8" s="5">
        <f>2900+3000</f>
        <v>5900</v>
      </c>
      <c r="C8" s="5">
        <f t="shared" si="0"/>
        <v>501.50000000000006</v>
      </c>
      <c r="D8" s="5">
        <v>502</v>
      </c>
    </row>
    <row r="9" spans="1:4">
      <c r="A9" s="4" t="s">
        <v>26</v>
      </c>
      <c r="B9" s="5">
        <f>2900+3000</f>
        <v>5900</v>
      </c>
      <c r="C9" s="5">
        <f t="shared" si="0"/>
        <v>501.50000000000006</v>
      </c>
      <c r="D9" s="5">
        <v>501</v>
      </c>
    </row>
    <row r="10" spans="1:4">
      <c r="A10" s="4" t="s">
        <v>27</v>
      </c>
      <c r="B10" s="5">
        <f>2900+3000</f>
        <v>5900</v>
      </c>
      <c r="C10" s="5">
        <f t="shared" si="0"/>
        <v>501.50000000000006</v>
      </c>
      <c r="D10" s="5">
        <v>502</v>
      </c>
    </row>
    <row r="11" spans="1:4">
      <c r="A11" s="4" t="s">
        <v>28</v>
      </c>
      <c r="B11" s="5">
        <f>500+3000</f>
        <v>3500</v>
      </c>
      <c r="C11" s="5">
        <f t="shared" si="0"/>
        <v>297.5</v>
      </c>
      <c r="D11" s="5">
        <v>298</v>
      </c>
    </row>
    <row r="12" spans="1:4">
      <c r="A12" s="4" t="s">
        <v>29</v>
      </c>
      <c r="B12" s="5">
        <f>2900+3000</f>
        <v>5900</v>
      </c>
      <c r="C12" s="5">
        <f t="shared" si="0"/>
        <v>501.50000000000006</v>
      </c>
      <c r="D12" s="5">
        <v>502</v>
      </c>
    </row>
    <row r="13" spans="1:4">
      <c r="A13" s="4" t="s">
        <v>30</v>
      </c>
      <c r="B13" s="5">
        <f>2900+3000</f>
        <v>5900</v>
      </c>
      <c r="C13" s="5">
        <f t="shared" si="0"/>
        <v>501.50000000000006</v>
      </c>
      <c r="D13" s="5">
        <v>502</v>
      </c>
    </row>
    <row r="14" spans="1:4">
      <c r="A14" s="4"/>
      <c r="B14" s="5"/>
      <c r="C14" s="5"/>
      <c r="D14" s="5"/>
    </row>
    <row r="15" spans="1:4">
      <c r="A15" s="4"/>
      <c r="B15" s="5">
        <f>SUM(B2:B13)</f>
        <v>65400</v>
      </c>
      <c r="C15" s="5">
        <f t="shared" ref="C15:D15" si="1">SUM(C2:C13)</f>
        <v>5559.0000000000009</v>
      </c>
      <c r="D15" s="5">
        <f t="shared" si="1"/>
        <v>5560</v>
      </c>
    </row>
    <row r="16" spans="1:4">
      <c r="A16" s="4"/>
      <c r="B16" s="4"/>
      <c r="C16" s="4"/>
      <c r="D16" s="4"/>
    </row>
    <row r="20" spans="2:2">
      <c r="B20">
        <f>3000*11+2900*11+500</f>
        <v>65400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KO MO społeczne 2025</vt:lpstr>
      <vt:lpstr>KO do PIT-28 2025</vt:lpstr>
      <vt:lpstr>'KO MO społeczne 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basiac</dc:creator>
  <cp:lastModifiedBy>basiac</cp:lastModifiedBy>
  <cp:lastPrinted>2026-01-22T13:25:53Z</cp:lastPrinted>
  <dcterms:created xsi:type="dcterms:W3CDTF">2024-04-10T18:58:46Z</dcterms:created>
  <dcterms:modified xsi:type="dcterms:W3CDTF">2026-03-27T12:36:53Z</dcterms:modified>
</cp:coreProperties>
</file>